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irv-userfile\user\nisida.3958\Downloads\"/>
    </mc:Choice>
  </mc:AlternateContent>
  <xr:revisionPtr revIDLastSave="0" documentId="13_ncr:1_{E5484078-3FD6-465E-ABA7-4985ED8AB243}"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BE36" i="10"/>
  <c r="C36" i="10"/>
  <c r="BE35" i="10"/>
  <c r="C35" i="10"/>
  <c r="C34" i="10"/>
  <c r="U34" i="10" l="1"/>
  <c r="U35" i="10" s="1"/>
  <c r="U36" i="10" s="1"/>
  <c r="U37" i="10" s="1"/>
  <c r="AM34" i="10"/>
  <c r="AM35" i="10" s="1"/>
  <c r="AM36" i="10" s="1"/>
  <c r="BE34" i="10"/>
  <c r="BW34" i="10"/>
  <c r="BW35" i="10" s="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<sst xmlns="http://schemas.openxmlformats.org/spreadsheetml/2006/main" count="1056" uniqueCount="592">
  <si>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</si>
  <si>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</si>
  <si>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</si>
  <si>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</si>
  <si>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</si>
  <si>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</si>
  <si>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</si>
  <si>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</si>
  <si>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</si>
  <si>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</si>
  <si>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</si>
  <si>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</si>
  <si>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</si>
  <si>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</si>
  <si>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</si>
  <si>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</si>
  <si>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</si>
  <si>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</si>
  <si>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</si>
  <si>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</si>
  <si>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</si>
  <si>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</si>
  <si>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</si>
  <si>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</si>
  <si>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</si>
  <si>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</si>
  <si>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</si>
  <si>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</si>
  <si>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</si>
  <si>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</si>
  <si>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</si>
  <si>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</si>
  <si>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</si>
  <si>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</si>
  <si>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</si>
  <si>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</si>
  <si>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</si>
  <si>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</si>
  <si>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</si>
  <si>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</si>
  <si>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</si>
  <si>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</si>
  <si>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</si>
  <si>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</si>
  <si>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</si>
  <si>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</si>
  <si>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</si>
  <si>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</si>
  <si>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</si>
  <si>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</si>
  <si>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</si>
  <si>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</si>
  <si>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</si>
  <si>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</si>
  <si>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</si>
  <si>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</si>
  <si>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</si>
  <si>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</si>
  <si>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</si>
  <si>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</si>
  <si>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</si>
  <si>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</si>
  <si>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</si>
  <si>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</si>
  <si>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</si>
  <si>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</si>
  <si>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</si>
  <si>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</si>
  <si>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</si>
  <si>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</si>
  <si>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</si>
  <si>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</si>
  <si>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</si>
  <si>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</si>
  <si>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</si>
  <si>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</si>
  <si>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</si>
  <si>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</si>
  <si>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</si>
  <si>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</si>
  <si>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</si>
  <si>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</si>
  <si>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</si>
  <si>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</si>
  <si>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</si>
  <si>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</si>
  <si>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</si>
  <si>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</si>
  <si>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</si>
  <si>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</si>
  <si>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</si>
  <si>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</si>
  <si>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</si>
  <si>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</si>
  <si>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</si>
  <si>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</si>
  <si>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</si>
  <si>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</si>
  <si>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</si>
  <si>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</si>
  <si>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</si>
  <si>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</si>
  <si>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</si>
  <si>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</si>
  <si>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</si>
  <si>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</si>
  <si>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</si>
  <si>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</si>
  <si>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</si>
  <si>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</si>
  <si>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</si>
  <si>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</si>
  <si>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</si>
  <si>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</si>
  <si>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</si>
  <si>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</si>
  <si>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</si>
  <si>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</si>
  <si>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</si>
  <si>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</si>
  <si>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</si>
  <si>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</si>
  <si>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</si>
  <si>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</si>
  <si>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</si>
  <si>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</si>
  <si>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</si>
  <si>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</si>
  <si>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</si>
  <si>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</si>
  <si>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</si>
  <si>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</si>
  <si>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</si>
  <si>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</si>
  <si>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</si>
  <si>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</si>
  <si>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</si>
  <si>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</si>
  <si>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</si>
  <si>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</si>
  <si>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</si>
  <si>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</si>
  <si>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</si>
  <si>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</si>
  <si>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</si>
  <si>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</si>
  <si>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</si>
  <si>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</si>
  <si>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</si>
  <si>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</si>
  <si>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</si>
  <si>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</si>
  <si>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</si>
  <si>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</si>
  <si>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</si>
  <si>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</si>
  <si>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</si>
  <si>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</si>
  <si>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</si>
  <si>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</si>
  <si>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</si>
  <si>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</si>
  <si>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</si>
  <si>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</si>
  <si>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</si>
  <si>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</si>
  <si>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</si>
  <si>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</si>
  <si>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</si>
  <si>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</si>
  <si>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</si>
  <si>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</si>
  <si>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</si>
  <si>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</si>
  <si>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</si>
  <si>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</si>
  <si>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</si>
  <si>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</si>
  <si>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</si>
  <si>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</si>
  <si>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</si>
  <si>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</si>
  <si>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</si>
  <si>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</si>
  <si>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</si>
  <si>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</si>
  <si>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</si>
  <si>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</si>
  <si>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</si>
  <si>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</si>
  <si>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</si>
  <si>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</si>
  <si>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</si>
  <si>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</si>
  <si>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</si>
  <si>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</si>
  <si>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</si>
  <si>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</si>
  <si>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</si>
  <si>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</si>
  <si>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</si>
  <si>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</si>
  <si>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</si>
  <si>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</si>
  <si>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</si>
  <si>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</si>
  <si>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</si>
  <si>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</si>
  <si>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</si>
  <si>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</si>
  <si>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</si>
  <si>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</si>
  <si>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</si>
  <si>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</si>
  <si>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</si>
  <si>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兵庫県芦屋市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</si>
  <si>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</si>
  <si>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</si>
  <si>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</si>
  <si>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</si>
  <si>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</si>
  <si>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</si>
  <si>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</si>
  <si>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</si>
  <si>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</si>
  <si>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</si>
  <si>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</si>
  <si>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</si>
  <si>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</si>
  <si>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</si>
  <si>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</si>
  <si>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</si>
  <si>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</si>
  <si>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</si>
  <si>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</si>
  <si>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</si>
  <si>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</si>
  <si>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</si>
  <si>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</si>
  <si>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</si>
  <si>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</si>
  <si>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</si>
  <si>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</si>
  <si>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</si>
  <si>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</si>
  <si>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</si>
  <si>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</si>
  <si>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</si>
  <si>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</si>
  <si>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</si>
  <si>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</si>
  <si>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</si>
  <si>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</si>
  <si>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</si>
  <si>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</si>
  <si>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</si>
  <si>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</si>
  <si>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</si>
  <si>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</si>
  <si>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</si>
  <si>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</si>
  <si>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</si>
  <si>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</si>
  <si>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</si>
  <si>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</si>
  <si>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</si>
  <si>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</si>
  <si>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</si>
  <si>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</si>
  <si>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</si>
  <si>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</si>
  <si>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</si>
  <si>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</si>
  <si>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</si>
  <si>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</si>
  <si>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</si>
  <si>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</si>
  <si>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</si>
  <si>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</si>
  <si>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</si>
  <si>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</si>
  <si>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</si>
  <si>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</si>
  <si>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</si>
  <si>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</si>
  <si>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</si>
  <si>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</si>
  <si>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</si>
  <si>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</si>
  <si>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</si>
  <si>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</si>
  <si>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</si>
  <si>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</si>
  <si>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</si>
  <si>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</si>
  <si>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</si>
  <si>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</si>
  <si>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</si>
  <si>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</si>
  <si>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</si>
  <si>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</si>
  <si>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</si>
  <si>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</si>
  <si>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</si>
  <si>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</si>
  <si>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</si>
  <si>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</si>
  <si>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</si>
  <si>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</si>
  <si>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</si>
  <si>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</si>
  <si>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</si>
  <si>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</si>
  <si>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</si>
  <si>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</si>
  <si>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</si>
  <si>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</si>
  <si>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</si>
  <si>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</si>
  <si>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</si>
  <si>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</si>
  <si>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</si>
  <si>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</si>
  <si>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</si>
  <si>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</si>
  <si>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</si>
  <si>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</si>
  <si>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</si>
  <si>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</si>
  <si>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</si>
  <si>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</si>
  <si>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</si>
  <si>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</si>
  <si>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</si>
  <si>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</si>
  <si>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</si>
  <si>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</si>
  <si>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</si>
  <si>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</si>
  <si>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</si>
  <si>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</si>
  <si>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</si>
  <si>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</si>
  <si>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</si>
  <si>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</si>
  <si>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</si>
  <si>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</si>
  <si>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</si>
  <si>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</si>
  <si>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</si>
  <si>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</si>
  <si>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</si>
  <si>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</si>
  <si>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</si>
  <si>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</si>
  <si>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</si>
  <si>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</si>
  <si>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</si>
  <si>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</si>
  <si>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</si>
  <si>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</si>
  <si>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</si>
  <si>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</si>
  <si>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</si>
  <si>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</si>
  <si>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</si>
  <si>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</si>
  <si>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</si>
  <si>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兵庫県芦屋市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</si>
  <si>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</si>
  <si>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</si>
  <si>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</si>
  <si>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</si>
  <si>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</si>
  <si>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</si>
  <si>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</si>
  <si>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</si>
  <si>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</si>
  <si>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</si>
  <si>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</si>
  <si>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</si>
  <si>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</si>
  <si>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</si>
  <si>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</si>
  <si>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</si>
  <si>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</si>
  <si>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</si>
  <si>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</si>
  <si>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</si>
  <si>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</si>
  <si>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</si>
  <si>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</si>
  <si>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</si>
  <si>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</si>
  <si>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</si>
  <si>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</si>
  <si>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</si>
  <si>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</si>
  <si>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</si>
  <si>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</si>
  <si>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</si>
  <si>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</si>
  <si>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</si>
  <si>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</si>
  <si>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</si>
  <si>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</si>
  <si>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駐車場事業特別会計</t>
    <phoneticPr fontId="5"/>
  </si>
  <si>
    <t>後期高齢者医療事業特別会計</t>
    <phoneticPr fontId="5"/>
  </si>
  <si>
    <t>病院事業会計</t>
    <phoneticPr fontId="5"/>
  </si>
  <si>
    <t>法適用企業</t>
    <phoneticPr fontId="5"/>
  </si>
  <si>
    <t>水道事業会計</t>
    <phoneticPr fontId="5"/>
  </si>
  <si>
    <t>法適用企業</t>
    <phoneticPr fontId="5"/>
  </si>
  <si>
    <t>下水道事業会計</t>
    <phoneticPr fontId="5"/>
  </si>
  <si>
    <t>都市再開発事業特別会計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</si>
  <si>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</si>
  <si>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</si>
  <si>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</si>
  <si>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</si>
  <si>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</si>
  <si>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</si>
  <si>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</si>
  <si>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</si>
  <si>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</si>
  <si>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</si>
  <si>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</si>
  <si>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</si>
  <si>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</si>
  <si>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</si>
  <si>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</si>
  <si>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</si>
  <si>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</si>
  <si>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</si>
  <si>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</si>
  <si>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</si>
  <si>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</si>
  <si>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</si>
  <si>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</si>
  <si>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</si>
  <si>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</si>
  <si>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</si>
  <si>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</si>
  <si>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</si>
  <si>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</si>
  <si>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</si>
  <si>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</si>
  <si>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</si>
  <si>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</si>
  <si>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</si>
  <si>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</si>
  <si>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</si>
  <si>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</si>
  <si>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</si>
  <si>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</si>
  <si>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</si>
  <si>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</si>
  <si>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</si>
  <si>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</si>
  <si>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</si>
  <si>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</si>
  <si>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</si>
  <si>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</si>
  <si>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</si>
  <si>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</si>
  <si>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</si>
  <si>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</si>
  <si>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</si>
  <si>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</si>
  <si>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</si>
  <si>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</si>
  <si>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</si>
  <si>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</si>
  <si>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</si>
  <si>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</si>
  <si>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</si>
  <si>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</si>
  <si>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</si>
  <si>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</si>
  <si>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</si>
  <si>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</si>
  <si>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</si>
  <si>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</si>
  <si>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</si>
  <si>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</si>
  <si>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</si>
  <si>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</si>
  <si>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</si>
  <si>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</si>
  <si>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</si>
  <si>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</si>
  <si>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</si>
  <si>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</si>
  <si>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</si>
  <si>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</si>
  <si>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</si>
  <si>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</si>
  <si>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</si>
  <si>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</si>
  <si>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</si>
  <si>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</si>
  <si>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</si>
  <si>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</si>
  <si>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</si>
  <si>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</si>
  <si>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</si>
  <si>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</si>
  <si>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</si>
  <si>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</si>
  <si>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</si>
  <si>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</si>
  <si>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</si>
  <si>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</si>
  <si>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</si>
  <si>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</si>
  <si>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</si>
  <si>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</si>
  <si>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</si>
  <si>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</si>
  <si>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</si>
  <si>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</si>
  <si>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</si>
  <si>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</si>
  <si>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</si>
  <si>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</si>
  <si>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</si>
  <si>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</si>
  <si>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</si>
  <si>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</si>
  <si>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</si>
  <si>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</si>
  <si>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</si>
  <si>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</si>
  <si>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</si>
  <si>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</si>
  <si>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</si>
  <si>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</si>
  <si>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</si>
  <si>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</si>
  <si>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</si>
  <si>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</si>
  <si>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</si>
  <si>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</si>
  <si>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</si>
  <si>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</si>
  <si>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</si>
  <si>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</si>
  <si>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</si>
  <si>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</si>
  <si>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</si>
  <si>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</si>
  <si>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</si>
  <si>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</si>
  <si>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</si>
  <si>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</si>
  <si>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</si>
  <si>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</si>
  <si>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</si>
  <si>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</si>
  <si>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</si>
  <si>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</si>
  <si>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</si>
  <si>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</si>
  <si>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</si>
  <si>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</si>
  <si>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</si>
  <si>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</si>
  <si>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下水道事業会計</t>
  </si>
  <si>
    <t>国民健康保険事業特別会計</t>
  </si>
  <si>
    <t>病院事業会計</t>
  </si>
  <si>
    <t>介護保険事業特別会計</t>
  </si>
  <si>
    <t>公共用地取得費特別会計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</si>
  <si>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</si>
  <si>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</si>
  <si>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</si>
  <si>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</si>
  <si>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</si>
  <si>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</si>
  <si>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</si>
  <si>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</si>
  <si>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</si>
  <si>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</si>
  <si>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</si>
  <si>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</si>
  <si>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</si>
  <si>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阪神福祉事業団</t>
    <rPh sb="0" eb="2">
      <t>ハンシン</t>
    </rPh>
    <rPh sb="2" eb="4">
      <t>フクシ</t>
    </rPh>
    <rPh sb="4" eb="7">
      <t>ジギョウダン</t>
    </rPh>
    <phoneticPr fontId="2"/>
  </si>
  <si>
    <t>兵庫県信用保証協会</t>
    <rPh sb="0" eb="3">
      <t>ヒョウゴケン</t>
    </rPh>
    <rPh sb="3" eb="5">
      <t>シンヨウ</t>
    </rPh>
    <rPh sb="5" eb="7">
      <t>ホショウ</t>
    </rPh>
    <rPh sb="7" eb="9">
      <t>キョウカイ</t>
    </rPh>
    <phoneticPr fontId="2"/>
  </si>
  <si>
    <t>芦屋市都市管理（株）</t>
    <rPh sb="0" eb="3">
      <t>アシヤシ</t>
    </rPh>
    <rPh sb="3" eb="5">
      <t>トシ</t>
    </rPh>
    <rPh sb="5" eb="7">
      <t>カンリ</t>
    </rPh>
    <rPh sb="8" eb="9">
      <t>カブ</t>
    </rPh>
    <phoneticPr fontId="2"/>
  </si>
  <si>
    <t>▲8</t>
  </si>
  <si>
    <t>公共施設等整備基金</t>
    <rPh sb="0" eb="2">
      <t>コウキョウ</t>
    </rPh>
    <rPh sb="2" eb="4">
      <t>シセツ</t>
    </rPh>
    <rPh sb="4" eb="5">
      <t>トウ</t>
    </rPh>
    <rPh sb="5" eb="7">
      <t>セイビ</t>
    </rPh>
    <rPh sb="7" eb="9">
      <t>キキン</t>
    </rPh>
    <phoneticPr fontId="5"/>
  </si>
  <si>
    <t>長寿社会福祉基金</t>
    <rPh sb="0" eb="2">
      <t>チョウジュ</t>
    </rPh>
    <rPh sb="2" eb="4">
      <t>シャカイ</t>
    </rPh>
    <rPh sb="4" eb="6">
      <t>フクシ</t>
    </rPh>
    <rPh sb="6" eb="8">
      <t>キキン</t>
    </rPh>
    <phoneticPr fontId="5"/>
  </si>
  <si>
    <t>西田房子福祉基金</t>
    <rPh sb="0" eb="2">
      <t>ニシダ</t>
    </rPh>
    <rPh sb="2" eb="4">
      <t>フサコ</t>
    </rPh>
    <rPh sb="4" eb="6">
      <t>フクシ</t>
    </rPh>
    <rPh sb="6" eb="8">
      <t>キキン</t>
    </rPh>
    <phoneticPr fontId="5"/>
  </si>
  <si>
    <t>スポーツ振興基金</t>
  </si>
  <si>
    <t>職員の退職手当基金</t>
    <rPh sb="0" eb="2">
      <t>ショクイン</t>
    </rPh>
    <rPh sb="3" eb="5">
      <t>タイショク</t>
    </rPh>
    <rPh sb="5" eb="7">
      <t>テアテ</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</si>
</sst>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3D4B-45E0-A1EC-B03B3AFE14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90296</c:v>
                </c:pt>
                <c:pt idx="1">
                  <c:v>60639</c:v>
                </c:pt>
                <c:pt idx="2">
                  <c:v>100635</c:v>
                </c:pt>
                <c:pt idx="3">
                  <c:v>63082</c:v>
                </c:pt>
                <c:pt idx="4">
                  <c:v>50042</c:v>
                </c:pt>
              </c:numCache>
            </c:numRef>
          </c:val>
          <c:smooth val="0"/>
          <c:extLst>
            <c:ext xmlns:c16="http://schemas.microsoft.com/office/drawing/2014/chart" uri="{C3380CC4-5D6E-409C-BE32-E72D297353CC}">
              <c16:uniqueId val="{00000001-3D4B-45E0-A1EC-B03B3AFE14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2.54</c:v>
                </c:pt>
                <c:pt idx="1">
                  <c:v>3.7</c:v>
                </c:pt>
                <c:pt idx="2">
                  <c:v>6.67</c:v>
                </c:pt>
                <c:pt idx="3">
                  <c:v>15.32</c:v>
                </c:pt>
                <c:pt idx="4">
                  <c:v>9.56</c:v>
                </c:pt>
              </c:numCache>
            </c:numRef>
          </c:val>
          <c:extLst>
            <c:ext xmlns:c16="http://schemas.microsoft.com/office/drawing/2014/chart" uri="{C3380CC4-5D6E-409C-BE32-E72D297353CC}">
              <c16:uniqueId val="{00000000-A97E-4C3B-B9D7-B83239D7EC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30.89</c:v>
                </c:pt>
                <c:pt idx="1">
                  <c:v>31.45</c:v>
                </c:pt>
                <c:pt idx="2">
                  <c:v>32.35</c:v>
                </c:pt>
                <c:pt idx="3">
                  <c:v>38.14</c:v>
                </c:pt>
                <c:pt idx="4">
                  <c:v>48.84</c:v>
                </c:pt>
              </c:numCache>
            </c:numRef>
          </c:val>
          <c:extLst>
            <c:ext xmlns:c16="http://schemas.microsoft.com/office/drawing/2014/chart" uri="{C3380CC4-5D6E-409C-BE32-E72D297353CC}">
              <c16:uniqueId val="{00000001-A97E-4C3B-B9D7-B83239D7EC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1.66</c:v>
                </c:pt>
                <c:pt idx="1">
                  <c:v>2.4900000000000002</c:v>
                </c:pt>
                <c:pt idx="2">
                  <c:v>4.74</c:v>
                </c:pt>
                <c:pt idx="3">
                  <c:v>13.48</c:v>
                </c:pt>
                <c:pt idx="4">
                  <c:v>7.95</c:v>
                </c:pt>
              </c:numCache>
            </c:numRef>
          </c:val>
          <c:smooth val="0"/>
          <c:extLst>
            <c:ext xmlns:c16="http://schemas.microsoft.com/office/drawing/2014/chart" uri="{C3380CC4-5D6E-409C-BE32-E72D297353CC}">
              <c16:uniqueId val="{00000002-A97E-4C3B-B9D7-B83239D7EC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c:v>
                </c:pt>
                <c:pt idx="2">
                  <c:v>#N/A</c:v>
                </c:pt>
                <c:pt idx="3">
                  <c:v>0.22</c:v>
                </c:pt>
                <c:pt idx="4">
                  <c:v>#N/A</c:v>
                </c:pt>
                <c:pt idx="5">
                  <c:v>0.45</c:v>
                </c:pt>
                <c:pt idx="6">
                  <c:v>#N/A</c:v>
                </c:pt>
                <c:pt idx="7">
                  <c:v>0.3</c:v>
                </c:pt>
                <c:pt idx="8">
                  <c:v>#N/A</c:v>
                </c:pt>
                <c:pt idx="9">
                  <c:v>0.3</c:v>
                </c:pt>
              </c:numCache>
            </c:numRef>
          </c:val>
          <c:extLst>
            <c:ext xmlns:c16="http://schemas.microsoft.com/office/drawing/2014/chart" uri="{C3380CC4-5D6E-409C-BE32-E72D297353CC}">
              <c16:uniqueId val="{00000000-F334-449A-BF1B-7FB604E76D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34-449A-BF1B-7FB604E76DE2}"/>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0.44</c:v>
                </c:pt>
                <c:pt idx="2">
                  <c:v>#N/A</c:v>
                </c:pt>
                <c:pt idx="3">
                  <c:v>0.41</c:v>
                </c:pt>
                <c:pt idx="4">
                  <c:v>#N/A</c:v>
                </c:pt>
                <c:pt idx="5">
                  <c:v>0.43</c:v>
                </c:pt>
                <c:pt idx="6">
                  <c:v>#N/A</c:v>
                </c:pt>
                <c:pt idx="7">
                  <c:v>0.47</c:v>
                </c:pt>
                <c:pt idx="8">
                  <c:v>#N/A</c:v>
                </c:pt>
                <c:pt idx="9">
                  <c:v>0.42</c:v>
                </c:pt>
              </c:numCache>
            </c:numRef>
          </c:val>
          <c:extLst>
            <c:ext xmlns:c16="http://schemas.microsoft.com/office/drawing/2014/chart" uri="{C3380CC4-5D6E-409C-BE32-E72D297353CC}">
              <c16:uniqueId val="{00000002-F334-449A-BF1B-7FB604E76DE2}"/>
            </c:ext>
          </c:extLst>
        </c:ser>
        <c:ser>
          <c:idx val="3"/>
          <c:order val="3"/>
          <c:tx>
            <c:strRef>
              <c:f>データシート!$A$30</c:f>
              <c:strCache>
                <c:ptCount val="1"/>
                <c:pt idx="0">
                  <c:v>公共用地取得費特別会計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0.33</c:v>
                </c:pt>
                <c:pt idx="2">
                  <c:v>#N/A</c:v>
                </c:pt>
                <c:pt idx="3">
                  <c:v>0.34</c:v>
                </c:pt>
                <c:pt idx="4">
                  <c:v>#N/A</c:v>
                </c:pt>
                <c:pt idx="5">
                  <c:v>0.35</c:v>
                </c:pt>
                <c:pt idx="6">
                  <c:v>#N/A</c:v>
                </c:pt>
                <c:pt idx="7">
                  <c:v>0.34</c:v>
                </c:pt>
                <c:pt idx="8">
                  <c:v>#N/A</c:v>
                </c:pt>
                <c:pt idx="9">
                  <c:v>0.63</c:v>
                </c:pt>
              </c:numCache>
            </c:numRef>
          </c:val>
          <c:extLst>
            <c:ext xmlns:c16="http://schemas.microsoft.com/office/drawing/2014/chart" uri="{C3380CC4-5D6E-409C-BE32-E72D297353CC}">
              <c16:uniqueId val="{00000003-F334-449A-BF1B-7FB604E76DE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0.79</c:v>
                </c:pt>
                <c:pt idx="2">
                  <c:v>#N/A</c:v>
                </c:pt>
                <c:pt idx="3">
                  <c:v>0.25</c:v>
                </c:pt>
                <c:pt idx="4">
                  <c:v>#N/A</c:v>
                </c:pt>
                <c:pt idx="5">
                  <c:v>0.42</c:v>
                </c:pt>
                <c:pt idx="6">
                  <c:v>#N/A</c:v>
                </c:pt>
                <c:pt idx="7">
                  <c:v>1.03</c:v>
                </c:pt>
                <c:pt idx="8">
                  <c:v>#N/A</c:v>
                </c:pt>
                <c:pt idx="9">
                  <c:v>0.67</c:v>
                </c:pt>
              </c:numCache>
            </c:numRef>
          </c:val>
          <c:extLst>
            <c:ext xmlns:c16="http://schemas.microsoft.com/office/drawing/2014/chart" uri="{C3380CC4-5D6E-409C-BE32-E72D297353CC}">
              <c16:uniqueId val="{00000004-F334-449A-BF1B-7FB604E76DE2}"/>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0.56000000000000005</c:v>
                </c:pt>
                <c:pt idx="2">
                  <c:v>#N/A</c:v>
                </c:pt>
                <c:pt idx="3">
                  <c:v>0.41</c:v>
                </c:pt>
                <c:pt idx="4">
                  <c:v>#N/A</c:v>
                </c:pt>
                <c:pt idx="5">
                  <c:v>1.04</c:v>
                </c:pt>
                <c:pt idx="6">
                  <c:v>#N/A</c:v>
                </c:pt>
                <c:pt idx="7">
                  <c:v>1.18</c:v>
                </c:pt>
                <c:pt idx="8">
                  <c:v>#N/A</c:v>
                </c:pt>
                <c:pt idx="9">
                  <c:v>0.92</c:v>
                </c:pt>
              </c:numCache>
            </c:numRef>
          </c:val>
          <c:extLst>
            <c:ext xmlns:c16="http://schemas.microsoft.com/office/drawing/2014/chart" uri="{C3380CC4-5D6E-409C-BE32-E72D297353CC}">
              <c16:uniqueId val="{00000005-F334-449A-BF1B-7FB604E76DE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0.84</c:v>
                </c:pt>
                <c:pt idx="2">
                  <c:v>#N/A</c:v>
                </c:pt>
                <c:pt idx="3">
                  <c:v>0.68</c:v>
                </c:pt>
                <c:pt idx="4">
                  <c:v>#N/A</c:v>
                </c:pt>
                <c:pt idx="5">
                  <c:v>0.65</c:v>
                </c:pt>
                <c:pt idx="6">
                  <c:v>#N/A</c:v>
                </c:pt>
                <c:pt idx="7">
                  <c:v>0.86</c:v>
                </c:pt>
                <c:pt idx="8">
                  <c:v>#N/A</c:v>
                </c:pt>
                <c:pt idx="9">
                  <c:v>1.01</c:v>
                </c:pt>
              </c:numCache>
            </c:numRef>
          </c:val>
          <c:extLst>
            <c:ext xmlns:c16="http://schemas.microsoft.com/office/drawing/2014/chart" uri="{C3380CC4-5D6E-409C-BE32-E72D297353CC}">
              <c16:uniqueId val="{00000006-F334-449A-BF1B-7FB604E76DE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1.44</c:v>
                </c:pt>
                <c:pt idx="2">
                  <c:v>#N/A</c:v>
                </c:pt>
                <c:pt idx="3">
                  <c:v>3.1</c:v>
                </c:pt>
                <c:pt idx="4">
                  <c:v>#N/A</c:v>
                </c:pt>
                <c:pt idx="5">
                  <c:v>3.93</c:v>
                </c:pt>
                <c:pt idx="6">
                  <c:v>#N/A</c:v>
                </c:pt>
                <c:pt idx="7">
                  <c:v>5.08</c:v>
                </c:pt>
                <c:pt idx="8">
                  <c:v>#N/A</c:v>
                </c:pt>
                <c:pt idx="9">
                  <c:v>5.51</c:v>
                </c:pt>
              </c:numCache>
            </c:numRef>
          </c:val>
          <c:extLst>
            <c:ext xmlns:c16="http://schemas.microsoft.com/office/drawing/2014/chart" uri="{C3380CC4-5D6E-409C-BE32-E72D297353CC}">
              <c16:uniqueId val="{00000007-F334-449A-BF1B-7FB604E76DE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6.03</c:v>
                </c:pt>
                <c:pt idx="2">
                  <c:v>#N/A</c:v>
                </c:pt>
                <c:pt idx="3">
                  <c:v>6.86</c:v>
                </c:pt>
                <c:pt idx="4">
                  <c:v>#N/A</c:v>
                </c:pt>
                <c:pt idx="5">
                  <c:v>5.56</c:v>
                </c:pt>
                <c:pt idx="6">
                  <c:v>#N/A</c:v>
                </c:pt>
                <c:pt idx="7">
                  <c:v>6.73</c:v>
                </c:pt>
                <c:pt idx="8">
                  <c:v>#N/A</c:v>
                </c:pt>
                <c:pt idx="9">
                  <c:v>6.88</c:v>
                </c:pt>
              </c:numCache>
            </c:numRef>
          </c:val>
          <c:extLst>
            <c:ext xmlns:c16="http://schemas.microsoft.com/office/drawing/2014/chart" uri="{C3380CC4-5D6E-409C-BE32-E72D297353CC}">
              <c16:uniqueId val="{00000008-F334-449A-BF1B-7FB604E76D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2.2000000000000002</c:v>
                </c:pt>
                <c:pt idx="2">
                  <c:v>#N/A</c:v>
                </c:pt>
                <c:pt idx="3">
                  <c:v>3.35</c:v>
                </c:pt>
                <c:pt idx="4">
                  <c:v>#N/A</c:v>
                </c:pt>
                <c:pt idx="5">
                  <c:v>6.31</c:v>
                </c:pt>
                <c:pt idx="6">
                  <c:v>#N/A</c:v>
                </c:pt>
                <c:pt idx="7">
                  <c:v>14.97</c:v>
                </c:pt>
                <c:pt idx="8">
                  <c:v>#N/A</c:v>
                </c:pt>
                <c:pt idx="9">
                  <c:v>8.92</c:v>
                </c:pt>
              </c:numCache>
            </c:numRef>
          </c:val>
          <c:extLst>
            <c:ext xmlns:c16="http://schemas.microsoft.com/office/drawing/2014/chart" uri="{C3380CC4-5D6E-409C-BE32-E72D297353CC}">
              <c16:uniqueId val="{00000009-F334-449A-BF1B-7FB604E76D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5000</c:v>
                </c:pt>
                <c:pt idx="5">
                  <c:v>4805</c:v>
                </c:pt>
                <c:pt idx="8">
                  <c:v>4586</c:v>
                </c:pt>
                <c:pt idx="11">
                  <c:v>4054</c:v>
                </c:pt>
                <c:pt idx="14">
                  <c:v>3845</c:v>
                </c:pt>
              </c:numCache>
            </c:numRef>
          </c:val>
          <c:extLst>
            <c:ext xmlns:c16="http://schemas.microsoft.com/office/drawing/2014/chart" uri="{C3380CC4-5D6E-409C-BE32-E72D297353CC}">
              <c16:uniqueId val="{00000000-BCCA-4936-A581-F685F1A564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CA-4936-A581-F685F1A564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359</c:v>
                </c:pt>
                <c:pt idx="3">
                  <c:v>369</c:v>
                </c:pt>
                <c:pt idx="6">
                  <c:v>374</c:v>
                </c:pt>
                <c:pt idx="9">
                  <c:v>472</c:v>
                </c:pt>
                <c:pt idx="12">
                  <c:v>665</c:v>
                </c:pt>
              </c:numCache>
            </c:numRef>
          </c:val>
          <c:extLst>
            <c:ext xmlns:c16="http://schemas.microsoft.com/office/drawing/2014/chart" uri="{C3380CC4-5D6E-409C-BE32-E72D297353CC}">
              <c16:uniqueId val="{00000002-BCCA-4936-A581-F685F1A564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c:v>
                </c:pt>
                <c:pt idx="3">
                  <c:v>25</c:v>
                </c:pt>
                <c:pt idx="6">
                  <c:v>22</c:v>
                </c:pt>
                <c:pt idx="9">
                  <c:v>3</c:v>
                </c:pt>
                <c:pt idx="12">
                  <c:v>3</c:v>
                </c:pt>
              </c:numCache>
            </c:numRef>
          </c:val>
          <c:extLst>
            <c:ext xmlns:c16="http://schemas.microsoft.com/office/drawing/2014/chart" uri="{C3380CC4-5D6E-409C-BE32-E72D297353CC}">
              <c16:uniqueId val="{00000003-BCCA-4936-A581-F685F1A564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995</c:v>
                </c:pt>
                <c:pt idx="3">
                  <c:v>1067</c:v>
                </c:pt>
                <c:pt idx="6">
                  <c:v>1135</c:v>
                </c:pt>
                <c:pt idx="9">
                  <c:v>931</c:v>
                </c:pt>
                <c:pt idx="12">
                  <c:v>942</c:v>
                </c:pt>
              </c:numCache>
            </c:numRef>
          </c:val>
          <c:extLst>
            <c:ext xmlns:c16="http://schemas.microsoft.com/office/drawing/2014/chart" uri="{C3380CC4-5D6E-409C-BE32-E72D297353CC}">
              <c16:uniqueId val="{00000004-BCCA-4936-A581-F685F1A564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CA-4936-A581-F685F1A564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CA-4936-A581-F685F1A564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5453</c:v>
                </c:pt>
                <c:pt idx="3">
                  <c:v>4794</c:v>
                </c:pt>
                <c:pt idx="6">
                  <c:v>4298</c:v>
                </c:pt>
                <c:pt idx="9">
                  <c:v>3953</c:v>
                </c:pt>
                <c:pt idx="12">
                  <c:v>4232</c:v>
                </c:pt>
              </c:numCache>
            </c:numRef>
          </c:val>
          <c:extLst>
            <c:ext xmlns:c16="http://schemas.microsoft.com/office/drawing/2014/chart" uri="{C3380CC4-5D6E-409C-BE32-E72D297353CC}">
              <c16:uniqueId val="{00000007-BCCA-4936-A581-F685F1A564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1842</c:v>
                </c:pt>
                <c:pt idx="2">
                  <c:v>#N/A</c:v>
                </c:pt>
                <c:pt idx="3">
                  <c:v>#N/A</c:v>
                </c:pt>
                <c:pt idx="4">
                  <c:v>1450</c:v>
                </c:pt>
                <c:pt idx="5">
                  <c:v>#N/A</c:v>
                </c:pt>
                <c:pt idx="6">
                  <c:v>#N/A</c:v>
                </c:pt>
                <c:pt idx="7">
                  <c:v>1243</c:v>
                </c:pt>
                <c:pt idx="8">
                  <c:v>#N/A</c:v>
                </c:pt>
                <c:pt idx="9">
                  <c:v>#N/A</c:v>
                </c:pt>
                <c:pt idx="10">
                  <c:v>1305</c:v>
                </c:pt>
                <c:pt idx="11">
                  <c:v>#N/A</c:v>
                </c:pt>
                <c:pt idx="12">
                  <c:v>#N/A</c:v>
                </c:pt>
                <c:pt idx="13">
                  <c:v>1997</c:v>
                </c:pt>
                <c:pt idx="14">
                  <c:v>#N/A</c:v>
                </c:pt>
              </c:numCache>
            </c:numRef>
          </c:val>
          <c:smooth val="0"/>
          <c:extLst>
            <c:ext xmlns:c16="http://schemas.microsoft.com/office/drawing/2014/chart" uri="{C3380CC4-5D6E-409C-BE32-E72D297353CC}">
              <c16:uniqueId val="{00000008-BCCA-4936-A581-F685F1A564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24288</c:v>
                </c:pt>
                <c:pt idx="5">
                  <c:v>23090</c:v>
                </c:pt>
                <c:pt idx="8">
                  <c:v>21905</c:v>
                </c:pt>
                <c:pt idx="11">
                  <c:v>20272</c:v>
                </c:pt>
                <c:pt idx="14">
                  <c:v>16785</c:v>
                </c:pt>
              </c:numCache>
            </c:numRef>
          </c:val>
          <c:extLst>
            <c:ext xmlns:c16="http://schemas.microsoft.com/office/drawing/2014/chart" uri="{C3380CC4-5D6E-409C-BE32-E72D297353CC}">
              <c16:uniqueId val="{00000000-F349-4FE3-86C6-E491F64B40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14919</c:v>
                </c:pt>
                <c:pt idx="5">
                  <c:v>15613</c:v>
                </c:pt>
                <c:pt idx="8">
                  <c:v>15092</c:v>
                </c:pt>
                <c:pt idx="11">
                  <c:v>15500</c:v>
                </c:pt>
                <c:pt idx="14">
                  <c:v>13698</c:v>
                </c:pt>
              </c:numCache>
            </c:numRef>
          </c:val>
          <c:extLst>
            <c:ext xmlns:c16="http://schemas.microsoft.com/office/drawing/2014/chart" uri="{C3380CC4-5D6E-409C-BE32-E72D297353CC}">
              <c16:uniqueId val="{00000001-F349-4FE3-86C6-E491F64B40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14166</c:v>
                </c:pt>
                <c:pt idx="5">
                  <c:v>14506</c:v>
                </c:pt>
                <c:pt idx="8">
                  <c:v>15028</c:v>
                </c:pt>
                <c:pt idx="11">
                  <c:v>16530</c:v>
                </c:pt>
                <c:pt idx="14">
                  <c:v>20395</c:v>
                </c:pt>
              </c:numCache>
            </c:numRef>
          </c:val>
          <c:extLst>
            <c:ext xmlns:c16="http://schemas.microsoft.com/office/drawing/2014/chart" uri="{C3380CC4-5D6E-409C-BE32-E72D297353CC}">
              <c16:uniqueId val="{00000002-F349-4FE3-86C6-E491F64B40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49-4FE3-86C6-E491F64B40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49-4FE3-86C6-E491F64B40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c:v>
                </c:pt>
                <c:pt idx="3">
                  <c:v>60</c:v>
                </c:pt>
                <c:pt idx="6">
                  <c:v>56</c:v>
                </c:pt>
                <c:pt idx="9">
                  <c:v>52</c:v>
                </c:pt>
                <c:pt idx="12">
                  <c:v>49</c:v>
                </c:pt>
              </c:numCache>
            </c:numRef>
          </c:val>
          <c:extLst>
            <c:ext xmlns:c16="http://schemas.microsoft.com/office/drawing/2014/chart" uri="{C3380CC4-5D6E-409C-BE32-E72D297353CC}">
              <c16:uniqueId val="{00000005-F349-4FE3-86C6-E491F64B40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4500</c:v>
                </c:pt>
                <c:pt idx="3">
                  <c:v>4723</c:v>
                </c:pt>
                <c:pt idx="6">
                  <c:v>4611</c:v>
                </c:pt>
                <c:pt idx="9">
                  <c:v>4462</c:v>
                </c:pt>
                <c:pt idx="12">
                  <c:v>4086</c:v>
                </c:pt>
              </c:numCache>
            </c:numRef>
          </c:val>
          <c:extLst>
            <c:ext xmlns:c16="http://schemas.microsoft.com/office/drawing/2014/chart" uri="{C3380CC4-5D6E-409C-BE32-E72D297353CC}">
              <c16:uniqueId val="{00000006-F349-4FE3-86C6-E491F64B40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73</c:v>
                </c:pt>
                <c:pt idx="3">
                  <c:v>49</c:v>
                </c:pt>
                <c:pt idx="6">
                  <c:v>27</c:v>
                </c:pt>
                <c:pt idx="9">
                  <c:v>25</c:v>
                </c:pt>
                <c:pt idx="12">
                  <c:v>22</c:v>
                </c:pt>
              </c:numCache>
            </c:numRef>
          </c:val>
          <c:extLst>
            <c:ext xmlns:c16="http://schemas.microsoft.com/office/drawing/2014/chart" uri="{C3380CC4-5D6E-409C-BE32-E72D297353CC}">
              <c16:uniqueId val="{00000007-F349-4FE3-86C6-E491F64B40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9552</c:v>
                </c:pt>
                <c:pt idx="3">
                  <c:v>10334</c:v>
                </c:pt>
                <c:pt idx="6">
                  <c:v>10835</c:v>
                </c:pt>
                <c:pt idx="9">
                  <c:v>10006</c:v>
                </c:pt>
                <c:pt idx="12">
                  <c:v>9164</c:v>
                </c:pt>
              </c:numCache>
            </c:numRef>
          </c:val>
          <c:extLst>
            <c:ext xmlns:c16="http://schemas.microsoft.com/office/drawing/2014/chart" uri="{C3380CC4-5D6E-409C-BE32-E72D297353CC}">
              <c16:uniqueId val="{00000008-F349-4FE3-86C6-E491F64B40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5743</c:v>
                </c:pt>
                <c:pt idx="3">
                  <c:v>5074</c:v>
                </c:pt>
                <c:pt idx="6">
                  <c:v>4051</c:v>
                </c:pt>
                <c:pt idx="9">
                  <c:v>3357</c:v>
                </c:pt>
                <c:pt idx="12">
                  <c:v>2692</c:v>
                </c:pt>
              </c:numCache>
            </c:numRef>
          </c:val>
          <c:extLst>
            <c:ext xmlns:c16="http://schemas.microsoft.com/office/drawing/2014/chart" uri="{C3380CC4-5D6E-409C-BE32-E72D297353CC}">
              <c16:uniqueId val="{00000009-F349-4FE3-86C6-E491F64B40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52638</c:v>
                </c:pt>
                <c:pt idx="3">
                  <c:v>50532</c:v>
                </c:pt>
                <c:pt idx="6">
                  <c:v>53322</c:v>
                </c:pt>
                <c:pt idx="9">
                  <c:v>52013</c:v>
                </c:pt>
                <c:pt idx="12">
                  <c:v>50264</c:v>
                </c:pt>
              </c:numCache>
            </c:numRef>
          </c:val>
          <c:extLst>
            <c:ext xmlns:c16="http://schemas.microsoft.com/office/drawing/2014/chart" uri="{C3380CC4-5D6E-409C-BE32-E72D297353CC}">
              <c16:uniqueId val="{0000000A-F349-4FE3-86C6-E491F64B40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19144</c:v>
                </c:pt>
                <c:pt idx="2">
                  <c:v>#N/A</c:v>
                </c:pt>
                <c:pt idx="3">
                  <c:v>#N/A</c:v>
                </c:pt>
                <c:pt idx="4">
                  <c:v>17564</c:v>
                </c:pt>
                <c:pt idx="5">
                  <c:v>#N/A</c:v>
                </c:pt>
                <c:pt idx="6">
                  <c:v>#N/A</c:v>
                </c:pt>
                <c:pt idx="7">
                  <c:v>20878</c:v>
                </c:pt>
                <c:pt idx="8">
                  <c:v>#N/A</c:v>
                </c:pt>
                <c:pt idx="9">
                  <c:v>#N/A</c:v>
                </c:pt>
                <c:pt idx="10">
                  <c:v>17614</c:v>
                </c:pt>
                <c:pt idx="11">
                  <c:v>#N/A</c:v>
                </c:pt>
                <c:pt idx="12">
                  <c:v>#N/A</c:v>
                </c:pt>
                <c:pt idx="13">
                  <c:v>15400</c:v>
                </c:pt>
                <c:pt idx="14">
                  <c:v>#N/A</c:v>
                </c:pt>
              </c:numCache>
            </c:numRef>
          </c:val>
          <c:smooth val="0"/>
          <c:extLst>
            <c:ext xmlns:c16="http://schemas.microsoft.com/office/drawing/2014/chart" uri="{C3380CC4-5D6E-409C-BE32-E72D297353CC}">
              <c16:uniqueId val="{0000000B-F349-4FE3-86C6-E491F64B40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7771</c:v>
                </c:pt>
                <c:pt idx="1">
                  <c:v>8943</c:v>
                </c:pt>
                <c:pt idx="2">
                  <c:v>12135</c:v>
                </c:pt>
              </c:numCache>
            </c:numRef>
          </c:val>
          <c:extLst>
            <c:ext xmlns:c16="http://schemas.microsoft.com/office/drawing/2014/chart" uri="{C3380CC4-5D6E-409C-BE32-E72D297353CC}">
              <c16:uniqueId val="{00000000-CEAC-4271-B24B-FC0CECB61D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1706</c:v>
                </c:pt>
                <c:pt idx="1">
                  <c:v>2106</c:v>
                </c:pt>
                <c:pt idx="2">
                  <c:v>2438</c:v>
                </c:pt>
              </c:numCache>
            </c:numRef>
          </c:val>
          <c:extLst>
            <c:ext xmlns:c16="http://schemas.microsoft.com/office/drawing/2014/chart" uri="{C3380CC4-5D6E-409C-BE32-E72D297353CC}">
              <c16:uniqueId val="{00000001-CEAC-4271-B24B-FC0CECB61D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4071</c:v>
                </c:pt>
                <c:pt idx="1">
                  <c:v>3994</c:v>
                </c:pt>
                <c:pt idx="2">
                  <c:v>4114</c:v>
                </c:pt>
              </c:numCache>
            </c:numRef>
          </c:val>
          <c:extLst>
            <c:ext xmlns:c16="http://schemas.microsoft.com/office/drawing/2014/chart" uri="{C3380CC4-5D6E-409C-BE32-E72D297353CC}">
              <c16:uniqueId val="{00000002-CEAC-4271-B24B-FC0CECB61D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元金償還金については、近年の公共事業のために借り入れた市債の償還が開始されることから、数年間は増加する見通しである。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将来負担額の大きな割合を占める地方債残高は、ここ数年間は、借換抑制や繰上償還などにより、大きく減少してきた。</a:t>
          </a:r>
        </a:p>
        <a:p>
          <a:r>
            <a:rPr kumimoji="1" lang="ja-JP" altLang="en-US" sz="1400">
              <a:latin typeface="ＭＳ ゴシック" pitchFamily="49" charset="-128"/>
              <a:ea typeface="ＭＳ ゴシック" pitchFamily="49" charset="-128"/>
            </a:rPr>
            <a:t>令和元年度は、交付税算入割合の高い震災関連の市債の償還が進んだことにより基準財政需要額算入見込額が減少したものの、市税収入が一時的に増加したこと及び新発債が抑えられ地方債残高が減少したことから改善している。令和２年度は、山手・精道中学校の建替工事等により新たに地方債を発行したため、地方債残高が増加し、将来負担率が悪化していたが、令和３年度、４年度は償還額が借入額を上回り市債残高が減少したことから改善している。</a:t>
          </a:r>
        </a:p>
        <a:p>
          <a:r>
            <a:rPr kumimoji="1" lang="ja-JP" altLang="en-US" sz="1400">
              <a:latin typeface="ＭＳ ゴシック" pitchFamily="49" charset="-128"/>
              <a:ea typeface="ＭＳ ゴシック" pitchFamily="49" charset="-128"/>
            </a:rPr>
            <a:t>今後も、計画的な地方債の発行等により将来負担額が増加しないように努め、将来負担の健全化を図る。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兵庫県芦屋市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令和４年度は、決算剰余金の全額を財政基金、減債基金に積み立てたことにより全体として約３６．５億円増加している。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特定目的基金の一部は、使途を明示したふるさと寄附金を募っているため、一時的には積立てられるが、事業進捗に合わせて取り崩していくため、中長期的には減少傾向にある。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公共施設整備基金：教育文化および社会福祉その他の都市施設の整備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長寿社会福祉基金：長寿社会に向けて、在宅福祉の持続的向上を図り、高齢者及び障害者等にとって住みよい地域福祉社会の実現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西田房子福祉基金：高齢者福祉（権利擁護施策）の向上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スポーツ振興基金：スポーツ振興を目的とする事業の推進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職員の退職手当基金：職員の退職手当支給の財源を積み立てる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公共施設整備基金：開発指導関連事業寄附金や森林環境譲与税等により０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６億円積立てたことにより増加した。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指定管理者からの修繕積立金やふるさと寄附金は、各基金に積み立てているため、基金の目的や積立ての経緯を踏まえて取崩しを行う。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令和４年度は、取崩しが不要となり、決算剰余金等を約３１．９億円積立てたことにより増加した。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災害等への備えのため、決算状況を踏まえつつ将来負担とのバランスを見ながら、可能な範囲で積み立てていくこととしている。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令和４年度は、取崩しを行うべき事業（償還）がなく、今後の方針のとおり、将来の地方債の償還に備え、決算剰余金を約３．３億円積み立てたことにより増加した。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令和６年度に公共用地取得費特別会計における地方債の一括償還を予定しているため、それに備えて毎年度計画的に積立てを行う予定としている。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95,378
93,552
18.47
48,302,957
45,686,492
2,374,719
24,848,512
50,264,068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普通交付税の算定に用いる基準財政収入額を基準財政需要額で割った数値の過去３年間の平均値である。平成１６年度以降、阪神・淡路大震災からの復旧・復興事業等に係る公債費の増加や三位一体改革に伴う個人市民税の比例税率化による税収減などにより１．００未満となっていたが、公債費の減少や市税収入の増加により、令和元年度には１．００を超えている。令和４年度は、所得割等の増加により収入額が増加したこと等により単年度の数値が増加し、数値は微増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27517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5024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27517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54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47625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47625</xdr:rowOff>
    </xdr:from>
    <xdr:to>
      <xdr:col>11</xdr:col>
      <xdr:colOff>31750</xdr:colOff>
      <xdr:row>38</xdr:row>
      <xdr:rowOff>87842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56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29227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37042</xdr:rowOff>
    </xdr:from>
    <xdr:to>
      <xdr:col>7</xdr:col>
      <xdr:colOff>31750</xdr:colOff>
      <xdr:row>38</xdr:row>
      <xdr:rowOff>138642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148819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からの復旧・復興事業等に係る公債費の増大等により、類似団体平均より高い状況が続いている。公債費（元利償還金）の減少や市税収入の増加により、数値は回復傾向となっているが、引き続き高い水準にあるため、経常経費の削減に取り組むなど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64</xdr:row>
      <xdr:rowOff>34544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57968"/>
          <a:ext cx="0" cy="849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6621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097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34544</xdr:rowOff>
    </xdr:from>
    <xdr:to>
      <xdr:col>24</xdr:col>
      <xdr:colOff>12700</xdr:colOff>
      <xdr:row>64</xdr:row>
      <xdr:rowOff>34544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00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145796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5022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162323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4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63</xdr:row>
      <xdr:rowOff>85344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5022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143510</xdr:rowOff>
    </xdr:from>
    <xdr:to>
      <xdr:col>19</xdr:col>
      <xdr:colOff>184150</xdr:colOff>
      <xdr:row>61</xdr:row>
      <xdr:rowOff>73660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56388</xdr:rowOff>
    </xdr:from>
    <xdr:to>
      <xdr:col>15</xdr:col>
      <xdr:colOff>82550</xdr:colOff>
      <xdr:row>63</xdr:row>
      <xdr:rowOff>85344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577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41910</xdr:rowOff>
    </xdr:from>
    <xdr:to>
      <xdr:col>15</xdr:col>
      <xdr:colOff>133350</xdr:colOff>
      <xdr:row>62</xdr:row>
      <xdr:rowOff>143510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56388</xdr:rowOff>
    </xdr:from>
    <xdr:to>
      <xdr:col>11</xdr:col>
      <xdr:colOff>31750</xdr:colOff>
      <xdr:row>65</xdr:row>
      <xdr:rowOff>32004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57738"/>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61214</xdr:rowOff>
    </xdr:from>
    <xdr:to>
      <xdr:col>11</xdr:col>
      <xdr:colOff>82550</xdr:colOff>
      <xdr:row>62</xdr:row>
      <xdr:rowOff>162814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55897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34544</xdr:rowOff>
    </xdr:from>
    <xdr:to>
      <xdr:col>15</xdr:col>
      <xdr:colOff>133350</xdr:colOff>
      <xdr:row>63</xdr:row>
      <xdr:rowOff>136144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5588</xdr:rowOff>
    </xdr:from>
    <xdr:to>
      <xdr:col>11</xdr:col>
      <xdr:colOff>82550</xdr:colOff>
      <xdr:row>63</xdr:row>
      <xdr:rowOff>107188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67581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地域手当の支給率が他市よりも高い１５％の適用地域であることから、他団体よりも高くなっている。令和４年度は、人件費が減少したものの行政ネットワーク関係経費等の増加により物件費が増加し、数値が増加している。今後も給与の適正化や業務委託のダウンサイジング化などを進めることで、経費削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174</xdr:rowOff>
    </xdr:from>
    <xdr:to>
      <xdr:col>23</xdr:col>
      <xdr:colOff>133350</xdr:colOff>
      <xdr:row>85</xdr:row>
      <xdr:rowOff>29773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73424"/>
          <a:ext cx="838200" cy="2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69957</xdr:rowOff>
    </xdr:from>
    <xdr:to>
      <xdr:col>19</xdr:col>
      <xdr:colOff>133350</xdr:colOff>
      <xdr:row>85</xdr:row>
      <xdr:rowOff>174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71757"/>
          <a:ext cx="889000" cy="10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17514</xdr:rowOff>
    </xdr:from>
    <xdr:to>
      <xdr:col>15</xdr:col>
      <xdr:colOff>82550</xdr:colOff>
      <xdr:row>84</xdr:row>
      <xdr:rowOff>69957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19314"/>
          <a:ext cx="889000" cy="5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3449</xdr:rowOff>
    </xdr:from>
    <xdr:to>
      <xdr:col>11</xdr:col>
      <xdr:colOff>31750</xdr:colOff>
      <xdr:row>84</xdr:row>
      <xdr:rowOff>17514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05249"/>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150423</xdr:rowOff>
    </xdr:from>
    <xdr:to>
      <xdr:col>23</xdr:col>
      <xdr:colOff>184150</xdr:colOff>
      <xdr:row>85</xdr:row>
      <xdr:rowOff>80573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122500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120824</xdr:rowOff>
    </xdr:from>
    <xdr:to>
      <xdr:col>19</xdr:col>
      <xdr:colOff>184150</xdr:colOff>
      <xdr:row>85</xdr:row>
      <xdr:rowOff>50974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35751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0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19157</xdr:rowOff>
    </xdr:from>
    <xdr:to>
      <xdr:col>15</xdr:col>
      <xdr:colOff>133350</xdr:colOff>
      <xdr:row>84</xdr:row>
      <xdr:rowOff>120757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105534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138164</xdr:rowOff>
    </xdr:from>
    <xdr:to>
      <xdr:col>11</xdr:col>
      <xdr:colOff>82550</xdr:colOff>
      <xdr:row>84</xdr:row>
      <xdr:rowOff>68314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53091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124099</xdr:rowOff>
    </xdr:from>
    <xdr:to>
      <xdr:col>7</xdr:col>
      <xdr:colOff>31750</xdr:colOff>
      <xdr:row>84</xdr:row>
      <xdr:rowOff>54249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39026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4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団塊の世代の大量退職に対応するため昇任年齢が低下したこと等に伴う組織構成上の課題により、ラスパイレス指数は高止まりの状況が続いている。平成２８年４月から給料減額措置に取り組んでおり、数値は改善している。引き続き適正化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52614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2599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69850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2599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90</xdr:row>
      <xdr:rowOff>36286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3289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36286</xdr:rowOff>
    </xdr:from>
    <xdr:to>
      <xdr:col>68</xdr:col>
      <xdr:colOff>152400</xdr:colOff>
      <xdr:row>90</xdr:row>
      <xdr:rowOff>36286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4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156936</xdr:rowOff>
    </xdr:from>
    <xdr:to>
      <xdr:col>68</xdr:col>
      <xdr:colOff>203200</xdr:colOff>
      <xdr:row>90</xdr:row>
      <xdr:rowOff>87086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71863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行政改革により、事務事業の整理・統合や民間活力の導入を積極的に推進し、職員数の削減を実施してきた。</a:t>
          </a:r>
        </a:p>
        <a:p>
          <a:r>
            <a:rPr kumimoji="1" lang="ja-JP" altLang="en-US" sz="1300">
              <a:latin typeface="ＭＳ Ｐゴシック" panose="020B0600070205080204" pitchFamily="50" charset="-128"/>
              <a:ea typeface="ＭＳ Ｐゴシック" panose="020B0600070205080204" pitchFamily="50" charset="-128"/>
            </a:rPr>
            <a:t>キャッシュレス化、ＩＣＴ等新たな技術を効果的に活用することで、一層の適正化に努める。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118851</xdr:rowOff>
    </xdr:from>
    <xdr:to>
      <xdr:col>81</xdr:col>
      <xdr:colOff>44450</xdr:colOff>
      <xdr:row>62</xdr:row>
      <xdr:rowOff>134938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74875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130916</xdr:rowOff>
    </xdr:from>
    <xdr:to>
      <xdr:col>77</xdr:col>
      <xdr:colOff>44450</xdr:colOff>
      <xdr:row>62</xdr:row>
      <xdr:rowOff>134938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608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118851</xdr:rowOff>
    </xdr:from>
    <xdr:to>
      <xdr:col>72</xdr:col>
      <xdr:colOff>203200</xdr:colOff>
      <xdr:row>62</xdr:row>
      <xdr:rowOff>130916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487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110807</xdr:rowOff>
    </xdr:from>
    <xdr:to>
      <xdr:col>68</xdr:col>
      <xdr:colOff>152400</xdr:colOff>
      <xdr:row>62</xdr:row>
      <xdr:rowOff>118851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4070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68051</xdr:rowOff>
    </xdr:from>
    <xdr:to>
      <xdr:col>81</xdr:col>
      <xdr:colOff>95250</xdr:colOff>
      <xdr:row>62</xdr:row>
      <xdr:rowOff>169651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40128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7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84138</xdr:rowOff>
    </xdr:from>
    <xdr:to>
      <xdr:col>77</xdr:col>
      <xdr:colOff>95250</xdr:colOff>
      <xdr:row>63</xdr:row>
      <xdr:rowOff>14288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170515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0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80116</xdr:rowOff>
    </xdr:from>
    <xdr:to>
      <xdr:col>73</xdr:col>
      <xdr:colOff>44450</xdr:colOff>
      <xdr:row>63</xdr:row>
      <xdr:rowOff>10266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166493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68051</xdr:rowOff>
    </xdr:from>
    <xdr:to>
      <xdr:col>68</xdr:col>
      <xdr:colOff>203200</xdr:colOff>
      <xdr:row>62</xdr:row>
      <xdr:rowOff>169651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154428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60007</xdr:rowOff>
    </xdr:from>
    <xdr:to>
      <xdr:col>64</xdr:col>
      <xdr:colOff>152400</xdr:colOff>
      <xdr:row>62</xdr:row>
      <xdr:rowOff>161607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146384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からの復旧・復興事業等に係る市債により、他団体よりも高い水準となっていたところ、借換抑制や繰上償還などの取組により、数値は改善傾向にあったが、平成２９年度に公共用地取得費特別会計において、地方債の満期一括償還があったことから数値が一時的に悪化していた。今後は中学校の建替工事等の元金償還及びＪＲ芦屋駅南地区再開発事業に伴う新たな市債発行により、一時的な事象として実質公債費比率が上昇するが、その後は下落する見込みである。 </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108373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895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148590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895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43</xdr:row>
      <xdr:rowOff>95250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780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95250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4354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からの復旧・復興事業等に係る市債の残高が大きく、借換抑制や繰上償還など、市債残高を積極的に減少させる取組により、概ね改善の傾向となっている。今後、ＪＲ芦屋駅南地区再開発事業や公共施設等の老朽化への対応等により、一時的に借入額が償還額を上回るなど、指標の悪化も想定されるが、長期的な視点をもって、適切に起債管理を行うことで、将来負担の軽減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22013</xdr:rowOff>
    </xdr:from>
    <xdr:to>
      <xdr:col>81</xdr:col>
      <xdr:colOff>44450</xdr:colOff>
      <xdr:row>20</xdr:row>
      <xdr:rowOff>59690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7956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59690</xdr:rowOff>
    </xdr:from>
    <xdr:to>
      <xdr:col>77</xdr:col>
      <xdr:colOff>44450</xdr:colOff>
      <xdr:row>21</xdr:row>
      <xdr:rowOff>79939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88690"/>
          <a:ext cx="889000" cy="19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87842</xdr:rowOff>
    </xdr:from>
    <xdr:to>
      <xdr:col>72</xdr:col>
      <xdr:colOff>203200</xdr:colOff>
      <xdr:row>21</xdr:row>
      <xdr:rowOff>79939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516842"/>
          <a:ext cx="889000" cy="16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87842</xdr:rowOff>
    </xdr:from>
    <xdr:to>
      <xdr:col>68</xdr:col>
      <xdr:colOff>152400</xdr:colOff>
      <xdr:row>21</xdr:row>
      <xdr:rowOff>70555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516842"/>
          <a:ext cx="889000" cy="1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142663</xdr:rowOff>
    </xdr:from>
    <xdr:to>
      <xdr:col>81</xdr:col>
      <xdr:colOff>95250</xdr:colOff>
      <xdr:row>19</xdr:row>
      <xdr:rowOff>72813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114740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0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8890</xdr:rowOff>
    </xdr:from>
    <xdr:to>
      <xdr:col>77</xdr:col>
      <xdr:colOff>95250</xdr:colOff>
      <xdr:row>20</xdr:row>
      <xdr:rowOff>110490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95267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2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29139</xdr:rowOff>
    </xdr:from>
    <xdr:to>
      <xdr:col>73</xdr:col>
      <xdr:colOff>44450</xdr:colOff>
      <xdr:row>21</xdr:row>
      <xdr:rowOff>130739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115516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1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37042</xdr:rowOff>
    </xdr:from>
    <xdr:to>
      <xdr:col>68</xdr:col>
      <xdr:colOff>203200</xdr:colOff>
      <xdr:row>20</xdr:row>
      <xdr:rowOff>138642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4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123419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55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19755</xdr:rowOff>
    </xdr:from>
    <xdr:to>
      <xdr:col>64</xdr:col>
      <xdr:colOff>152400</xdr:colOff>
      <xdr:row>21</xdr:row>
      <xdr:rowOff>121355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106132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0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95,378
93,552
18.47
48,302,957
45,686,492
2,374,719
24,848,512
50,264,068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の平均を上回っているが、行政改革実施計画に基づく簡素で効率的な組織・働き方により、人件費の占める率は減少傾向にある。引き続き、管理職の整理や職員数、給与等の適正化により、総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153670</xdr:rowOff>
    </xdr:from>
    <xdr:to>
      <xdr:col>24</xdr:col>
      <xdr:colOff>25400</xdr:colOff>
      <xdr:row>40</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40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50800</xdr:rowOff>
    </xdr:from>
    <xdr:to>
      <xdr:col>19</xdr:col>
      <xdr:colOff>187325</xdr:colOff>
      <xdr:row>40</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08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119380</xdr:rowOff>
    </xdr:from>
    <xdr:to>
      <xdr:col>15</xdr:col>
      <xdr:colOff>98425</xdr:colOff>
      <xdr:row>40</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344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119380</xdr:rowOff>
    </xdr:from>
    <xdr:to>
      <xdr:col>11</xdr:col>
      <xdr:colOff>9525</xdr:colOff>
      <xdr:row>39</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344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102870</xdr:rowOff>
    </xdr:from>
    <xdr:to>
      <xdr:col>24</xdr:col>
      <xdr:colOff>76200</xdr:colOff>
      <xdr:row>40</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0</xdr:rowOff>
    </xdr:from>
    <xdr:to>
      <xdr:col>20</xdr:col>
      <xdr:colOff>38100</xdr:colOff>
      <xdr:row>40</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60960</xdr:rowOff>
    </xdr:from>
    <xdr:to>
      <xdr:col>15</xdr:col>
      <xdr:colOff>149225</xdr:colOff>
      <xdr:row>40</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維持管理経費をはじめ経常的な経費削減に取り組んでいるものの、委託料等については、保有施設が多いことなどから、類似団体よりも高額となっている。なお、令和２年度以降は、地方公務員制度の改正に伴い、時的任用職員の賃金（物件費）が会計年度任用職員の報酬（人件費）となったため、数値は改善している。今後も、経常的な経費の見直しを進めるとともに、公共施設の最適化配置及び効率的な施設の運営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124714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479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51562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47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18</xdr:row>
      <xdr:rowOff>62992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6621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62992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39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68851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xdr:rowOff>
    </xdr:from>
    <xdr:to>
      <xdr:col>69</xdr:col>
      <xdr:colOff>142875</xdr:colOff>
      <xdr:row>18</xdr:row>
      <xdr:rowOff>113792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98569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育て施策の充実や高齢化の影響により年々増加しているものの、他団体と比較して生活保護費が少ないこと等により、扶助費に係る率は相対的に低い水準となっている。しかしながら、社会保障関係経費は、今後も増加が見込まれる経費であり、市税収入等の動向も注視しつつ、市独自の扶助制度については、他団体の動向を踏まえ、適正な水準を見極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119380</xdr:rowOff>
    </xdr:from>
    <xdr:to>
      <xdr:col>24</xdr:col>
      <xdr:colOff>25400</xdr:colOff>
      <xdr:row>55</xdr:row>
      <xdr:rowOff>39370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776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119380</xdr:rowOff>
    </xdr:from>
    <xdr:to>
      <xdr:col>19</xdr:col>
      <xdr:colOff>187325</xdr:colOff>
      <xdr:row>55</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77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54610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61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54610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160020</xdr:rowOff>
    </xdr:from>
    <xdr:to>
      <xdr:col>24</xdr:col>
      <xdr:colOff>76200</xdr:colOff>
      <xdr:row>55</xdr:row>
      <xdr:rowOff>90170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68580</xdr:rowOff>
    </xdr:from>
    <xdr:to>
      <xdr:col>20</xdr:col>
      <xdr:colOff>38100</xdr:colOff>
      <xdr:row>54</xdr:row>
      <xdr:rowOff>170180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8907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xdr:rowOff>
    </xdr:from>
    <xdr:to>
      <xdr:col>11</xdr:col>
      <xdr:colOff>60325</xdr:colOff>
      <xdr:row>55</xdr:row>
      <xdr:rowOff>105410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115587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その他の経費は、維持補修費及び繰出金となっている。社会保障関係の特別会計への繰出金が増加傾向にあり、数値は上昇傾向にある。</a:t>
          </a:r>
        </a:p>
        <a:p>
          <a:r>
            <a:rPr kumimoji="1" lang="ja-JP" altLang="en-US" sz="1300">
              <a:latin typeface="ＭＳ Ｐゴシック" panose="020B0600070205080204" pitchFamily="50" charset="-128"/>
              <a:ea typeface="ＭＳ Ｐゴシック" panose="020B0600070205080204" pitchFamily="50" charset="-128"/>
            </a:rPr>
            <a:t>維持補修費については、市の保有する施設が類似団体に比べて多いことからやや高くなっているため、適切な維持管理に努める。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58</xdr:row>
      <xdr:rowOff>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93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58</xdr:row>
      <xdr:rowOff>25400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9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58</xdr:row>
      <xdr:rowOff>25400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9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120650</xdr:rowOff>
    </xdr:from>
    <xdr:to>
      <xdr:col>69</xdr:col>
      <xdr:colOff>92075</xdr:colOff>
      <xdr:row>57</xdr:row>
      <xdr:rowOff>133350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146050</xdr:rowOff>
    </xdr:from>
    <xdr:to>
      <xdr:col>74</xdr:col>
      <xdr:colOff>31750</xdr:colOff>
      <xdr:row>58</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補助費については、一部事務組合が少ないことなどにより、他団体よりも低い率となっている。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83566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084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129286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に係る復興事業に伴う市債の借入により公債費の負担が多額になっていることから、公債費の経常収支比率が３０％以上となる厳しい状況が続いていたが、平成２５年度以降、繰上償還や借換抑制を積極的に行うことにより、改善しつつ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78994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394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129287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394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78</xdr:row>
      <xdr:rowOff>30987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309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79</xdr:row>
      <xdr:rowOff>37846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404087"/>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73423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公債費以外の率について、社会保障関係経費や施設管理などの物件費が増加傾向にあるため、引き続き、経常経費の見直しを行い、適正な執行に努める。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109855</xdr:rowOff>
    </xdr:from>
    <xdr:to>
      <xdr:col>82</xdr:col>
      <xdr:colOff>107950</xdr:colOff>
      <xdr:row>77</xdr:row>
      <xdr:rowOff>35561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40055"/>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109855</xdr:rowOff>
    </xdr:from>
    <xdr:to>
      <xdr:col>78</xdr:col>
      <xdr:colOff>69850</xdr:colOff>
      <xdr:row>77</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40055"/>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800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132714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180061"/>
          <a:ext cx="8890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59055</xdr:rowOff>
    </xdr:from>
    <xdr:to>
      <xdr:col>78</xdr:col>
      <xdr:colOff>120650</xdr:colOff>
      <xdr:row>76</xdr:row>
      <xdr:rowOff>160655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145432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7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81914</xdr:rowOff>
    </xdr:from>
    <xdr:to>
      <xdr:col>65</xdr:col>
      <xdr:colOff>53975</xdr:colOff>
      <xdr:row>78</xdr:row>
      <xdr:rowOff>12064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168291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70240</xdr:rowOff>
    </xdr:from>
    <xdr:to>
      <xdr:col>29</xdr:col>
      <xdr:colOff>127000</xdr:colOff>
      <xdr:row>16</xdr:row>
      <xdr:rowOff>124847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861065"/>
          <a:ext cx="647700" cy="54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70240</xdr:rowOff>
    </xdr:from>
    <xdr:to>
      <xdr:col>26</xdr:col>
      <xdr:colOff>50800</xdr:colOff>
      <xdr:row>16</xdr:row>
      <xdr:rowOff>99944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61065"/>
          <a:ext cx="698500" cy="29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99944</xdr:rowOff>
    </xdr:from>
    <xdr:to>
      <xdr:col>22</xdr:col>
      <xdr:colOff>114300</xdr:colOff>
      <xdr:row>16</xdr:row>
      <xdr:rowOff>153937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90769"/>
          <a:ext cx="698500" cy="5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132191</xdr:rowOff>
    </xdr:from>
    <xdr:to>
      <xdr:col>18</xdr:col>
      <xdr:colOff>177800</xdr:colOff>
      <xdr:row>16</xdr:row>
      <xdr:rowOff>153937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923016"/>
          <a:ext cx="698500" cy="21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74047</xdr:rowOff>
    </xdr:from>
    <xdr:to>
      <xdr:col>29</xdr:col>
      <xdr:colOff>177800</xdr:colOff>
      <xdr:row>17</xdr:row>
      <xdr:rowOff>4197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6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90574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0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19440</xdr:rowOff>
    </xdr:from>
    <xdr:to>
      <xdr:col>26</xdr:col>
      <xdr:colOff>101600</xdr:colOff>
      <xdr:row>16</xdr:row>
      <xdr:rowOff>121040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1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131217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79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49144</xdr:rowOff>
    </xdr:from>
    <xdr:to>
      <xdr:col>22</xdr:col>
      <xdr:colOff>165100</xdr:colOff>
      <xdr:row>16</xdr:row>
      <xdr:rowOff>150744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39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160921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0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103137</xdr:rowOff>
    </xdr:from>
    <xdr:to>
      <xdr:col>19</xdr:col>
      <xdr:colOff>38100</xdr:colOff>
      <xdr:row>17</xdr:row>
      <xdr:rowOff>33287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9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43464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6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81391</xdr:rowOff>
    </xdr:from>
    <xdr:to>
      <xdr:col>15</xdr:col>
      <xdr:colOff>101600</xdr:colOff>
      <xdr:row>17</xdr:row>
      <xdr:rowOff>11541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7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21718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4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333850</xdr:rowOff>
    </xdr:from>
    <xdr:to>
      <xdr:col>29</xdr:col>
      <xdr:colOff>127000</xdr:colOff>
      <xdr:row>35</xdr:row>
      <xdr:rowOff>227747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601300"/>
          <a:ext cx="647700" cy="236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227747</xdr:rowOff>
    </xdr:from>
    <xdr:to>
      <xdr:col>26</xdr:col>
      <xdr:colOff>50800</xdr:colOff>
      <xdr:row>35</xdr:row>
      <xdr:rowOff>248844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838097"/>
          <a:ext cx="6985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179611</xdr:rowOff>
    </xdr:from>
    <xdr:to>
      <xdr:col>22</xdr:col>
      <xdr:colOff>114300</xdr:colOff>
      <xdr:row>35</xdr:row>
      <xdr:rowOff>248844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789961"/>
          <a:ext cx="6985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47349</xdr:rowOff>
    </xdr:from>
    <xdr:to>
      <xdr:col>18</xdr:col>
      <xdr:colOff>177800</xdr:colOff>
      <xdr:row>35</xdr:row>
      <xdr:rowOff>179611</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657699"/>
          <a:ext cx="698500" cy="13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283050</xdr:rowOff>
    </xdr:from>
    <xdr:to>
      <xdr:col>29</xdr:col>
      <xdr:colOff>177800</xdr:colOff>
      <xdr:row>35</xdr:row>
      <xdr:rowOff>41750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55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128127</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3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176947</xdr:rowOff>
    </xdr:from>
    <xdr:to>
      <xdr:col>26</xdr:col>
      <xdr:colOff>101600</xdr:colOff>
      <xdr:row>35</xdr:row>
      <xdr:rowOff>278547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78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288724</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556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198044</xdr:rowOff>
    </xdr:from>
    <xdr:to>
      <xdr:col>22</xdr:col>
      <xdr:colOff>165100</xdr:colOff>
      <xdr:row>35</xdr:row>
      <xdr:rowOff>299644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08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309821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57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128811</xdr:rowOff>
    </xdr:from>
    <xdr:to>
      <xdr:col>19</xdr:col>
      <xdr:colOff>38100</xdr:colOff>
      <xdr:row>35</xdr:row>
      <xdr:rowOff>230411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73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240588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50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339449</xdr:rowOff>
    </xdr:from>
    <xdr:to>
      <xdr:col>15</xdr:col>
      <xdr:colOff>101600</xdr:colOff>
      <xdr:row>35</xdr:row>
      <xdr:rowOff>98149</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60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108326</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37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95,378
93,552
18.47
48,302,957
45,686,492
2,374,719
24,848,512
50,264,068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111316</xdr:rowOff>
    </xdr:from>
    <xdr:to>
      <xdr:col>24</xdr:col>
      <xdr:colOff>63500</xdr:colOff>
      <xdr:row>33</xdr:row>
      <xdr:rowOff>163856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69166"/>
          <a:ext cx="8382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111316</xdr:rowOff>
    </xdr:from>
    <xdr:to>
      <xdr:col>19</xdr:col>
      <xdr:colOff>177800</xdr:colOff>
      <xdr:row>33</xdr:row>
      <xdr:rowOff>129775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69166"/>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129775</xdr:rowOff>
    </xdr:from>
    <xdr:to>
      <xdr:col>15</xdr:col>
      <xdr:colOff>50800</xdr:colOff>
      <xdr:row>34</xdr:row>
      <xdr:rowOff>168351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87625"/>
          <a:ext cx="889000" cy="2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118326</xdr:rowOff>
    </xdr:from>
    <xdr:to>
      <xdr:col>10</xdr:col>
      <xdr:colOff>114300</xdr:colOff>
      <xdr:row>34</xdr:row>
      <xdr:rowOff>168351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47626"/>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113056</xdr:rowOff>
    </xdr:from>
    <xdr:to>
      <xdr:col>24</xdr:col>
      <xdr:colOff>114300</xdr:colOff>
      <xdr:row>34</xdr:row>
      <xdr:rowOff>43206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135933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2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60516</xdr:rowOff>
    </xdr:from>
    <xdr:to>
      <xdr:col>20</xdr:col>
      <xdr:colOff>38100</xdr:colOff>
      <xdr:row>33</xdr:row>
      <xdr:rowOff>162116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7193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78975</xdr:rowOff>
    </xdr:from>
    <xdr:to>
      <xdr:col>15</xdr:col>
      <xdr:colOff>101600</xdr:colOff>
      <xdr:row>34</xdr:row>
      <xdr:rowOff>9125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25652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117551</xdr:rowOff>
    </xdr:from>
    <xdr:to>
      <xdr:col>10</xdr:col>
      <xdr:colOff>165100</xdr:colOff>
      <xdr:row>35</xdr:row>
      <xdr:rowOff>47701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64228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2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67526</xdr:rowOff>
    </xdr:from>
    <xdr:to>
      <xdr:col>6</xdr:col>
      <xdr:colOff>38100</xdr:colOff>
      <xdr:row>34</xdr:row>
      <xdr:rowOff>169126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14203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7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87068</xdr:rowOff>
    </xdr:from>
    <xdr:to>
      <xdr:col>24</xdr:col>
      <xdr:colOff>63500</xdr:colOff>
      <xdr:row>56</xdr:row>
      <xdr:rowOff>133898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88268"/>
          <a:ext cx="8382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133898</xdr:rowOff>
    </xdr:from>
    <xdr:to>
      <xdr:col>19</xdr:col>
      <xdr:colOff>177800</xdr:colOff>
      <xdr:row>57</xdr:row>
      <xdr:rowOff>59407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35098"/>
          <a:ext cx="889000" cy="9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160481</xdr:rowOff>
    </xdr:from>
    <xdr:to>
      <xdr:col>15</xdr:col>
      <xdr:colOff>50800</xdr:colOff>
      <xdr:row>57</xdr:row>
      <xdr:rowOff>59407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61681"/>
          <a:ext cx="8890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160481</xdr:rowOff>
    </xdr:from>
    <xdr:to>
      <xdr:col>10</xdr:col>
      <xdr:colOff>114300</xdr:colOff>
      <xdr:row>57</xdr:row>
      <xdr:rowOff>25357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61681"/>
          <a:ext cx="889000" cy="3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36268</xdr:rowOff>
    </xdr:from>
    <xdr:to>
      <xdr:col>24</xdr:col>
      <xdr:colOff>114300</xdr:colOff>
      <xdr:row>56</xdr:row>
      <xdr:rowOff>137868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59145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8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83098</xdr:rowOff>
    </xdr:from>
    <xdr:to>
      <xdr:col>20</xdr:col>
      <xdr:colOff>38100</xdr:colOff>
      <xdr:row>57</xdr:row>
      <xdr:rowOff>13248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8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29775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5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8607</xdr:rowOff>
    </xdr:from>
    <xdr:to>
      <xdr:col>15</xdr:col>
      <xdr:colOff>101600</xdr:colOff>
      <xdr:row>57</xdr:row>
      <xdr:rowOff>110207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126734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5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109681</xdr:rowOff>
    </xdr:from>
    <xdr:to>
      <xdr:col>10</xdr:col>
      <xdr:colOff>165100</xdr:colOff>
      <xdr:row>57</xdr:row>
      <xdr:rowOff>39831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1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56358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8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146007</xdr:rowOff>
    </xdr:from>
    <xdr:to>
      <xdr:col>6</xdr:col>
      <xdr:colOff>38100</xdr:colOff>
      <xdr:row>57</xdr:row>
      <xdr:rowOff>76157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92684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2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59004</xdr:rowOff>
    </xdr:from>
    <xdr:to>
      <xdr:col>24</xdr:col>
      <xdr:colOff>63500</xdr:colOff>
      <xdr:row>78</xdr:row>
      <xdr:rowOff>111086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32104"/>
          <a:ext cx="838200" cy="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76188</xdr:rowOff>
    </xdr:from>
    <xdr:to>
      <xdr:col>19</xdr:col>
      <xdr:colOff>177800</xdr:colOff>
      <xdr:row>78</xdr:row>
      <xdr:rowOff>111086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49288"/>
          <a:ext cx="889000" cy="3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73216</xdr:rowOff>
    </xdr:from>
    <xdr:to>
      <xdr:col>15</xdr:col>
      <xdr:colOff>50800</xdr:colOff>
      <xdr:row>78</xdr:row>
      <xdr:rowOff>76188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4631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54966</xdr:rowOff>
    </xdr:from>
    <xdr:to>
      <xdr:col>10</xdr:col>
      <xdr:colOff>114300</xdr:colOff>
      <xdr:row>78</xdr:row>
      <xdr:rowOff>73216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28066"/>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8204</xdr:rowOff>
    </xdr:from>
    <xdr:to>
      <xdr:col>24</xdr:col>
      <xdr:colOff>114300</xdr:colOff>
      <xdr:row>78</xdr:row>
      <xdr:rowOff>109804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158081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60286</xdr:rowOff>
    </xdr:from>
    <xdr:to>
      <xdr:col>20</xdr:col>
      <xdr:colOff>38100</xdr:colOff>
      <xdr:row>78</xdr:row>
      <xdr:rowOff>161886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153013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2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25388</xdr:rowOff>
    </xdr:from>
    <xdr:to>
      <xdr:col>15</xdr:col>
      <xdr:colOff>101600</xdr:colOff>
      <xdr:row>78</xdr:row>
      <xdr:rowOff>126988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118115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22416</xdr:rowOff>
    </xdr:from>
    <xdr:to>
      <xdr:col>10</xdr:col>
      <xdr:colOff>165100</xdr:colOff>
      <xdr:row>78</xdr:row>
      <xdr:rowOff>124016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140543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7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4166</xdr:rowOff>
    </xdr:from>
    <xdr:to>
      <xdr:col>6</xdr:col>
      <xdr:colOff>38100</xdr:colOff>
      <xdr:row>78</xdr:row>
      <xdr:rowOff>105766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122293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33651</xdr:rowOff>
    </xdr:from>
    <xdr:to>
      <xdr:col>24</xdr:col>
      <xdr:colOff>63500</xdr:colOff>
      <xdr:row>97</xdr:row>
      <xdr:rowOff>71055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664301"/>
          <a:ext cx="838200" cy="3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33651</xdr:rowOff>
    </xdr:from>
    <xdr:to>
      <xdr:col>19</xdr:col>
      <xdr:colOff>177800</xdr:colOff>
      <xdr:row>98</xdr:row>
      <xdr:rowOff>59048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64301"/>
          <a:ext cx="889000" cy="19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59048</xdr:rowOff>
    </xdr:from>
    <xdr:to>
      <xdr:col>15</xdr:col>
      <xdr:colOff>50800</xdr:colOff>
      <xdr:row>98</xdr:row>
      <xdr:rowOff>92814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61148"/>
          <a:ext cx="889000" cy="3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92814</xdr:rowOff>
    </xdr:from>
    <xdr:to>
      <xdr:col>10</xdr:col>
      <xdr:colOff>114300</xdr:colOff>
      <xdr:row>98</xdr:row>
      <xdr:rowOff>138241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94914"/>
          <a:ext cx="889000" cy="4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20255</xdr:rowOff>
    </xdr:from>
    <xdr:to>
      <xdr:col>24</xdr:col>
      <xdr:colOff>114300</xdr:colOff>
      <xdr:row>97</xdr:row>
      <xdr:rowOff>121855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170132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154301</xdr:rowOff>
    </xdr:from>
    <xdr:to>
      <xdr:col>20</xdr:col>
      <xdr:colOff>38100</xdr:colOff>
      <xdr:row>97</xdr:row>
      <xdr:rowOff>84451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75578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8248</xdr:rowOff>
    </xdr:from>
    <xdr:to>
      <xdr:col>15</xdr:col>
      <xdr:colOff>101600</xdr:colOff>
      <xdr:row>98</xdr:row>
      <xdr:rowOff>109848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1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100975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0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42014</xdr:rowOff>
    </xdr:from>
    <xdr:to>
      <xdr:col>10</xdr:col>
      <xdr:colOff>165100</xdr:colOff>
      <xdr:row>98</xdr:row>
      <xdr:rowOff>143614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134741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3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87441</xdr:rowOff>
    </xdr:from>
    <xdr:to>
      <xdr:col>6</xdr:col>
      <xdr:colOff>38100</xdr:colOff>
      <xdr:row>99</xdr:row>
      <xdr:rowOff>17591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8718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128168</xdr:rowOff>
    </xdr:from>
    <xdr:to>
      <xdr:col>55</xdr:col>
      <xdr:colOff>0</xdr:colOff>
      <xdr:row>39</xdr:row>
      <xdr:rowOff>53378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643268"/>
          <a:ext cx="838200" cy="9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14351</xdr:rowOff>
    </xdr:from>
    <xdr:to>
      <xdr:col>50</xdr:col>
      <xdr:colOff>114300</xdr:colOff>
      <xdr:row>39</xdr:row>
      <xdr:rowOff>53378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29301"/>
          <a:ext cx="889000" cy="141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14351</xdr:rowOff>
    </xdr:from>
    <xdr:to>
      <xdr:col>45</xdr:col>
      <xdr:colOff>177800</xdr:colOff>
      <xdr:row>39</xdr:row>
      <xdr:rowOff>33172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29301"/>
          <a:ext cx="889000" cy="139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33172</xdr:rowOff>
    </xdr:from>
    <xdr:to>
      <xdr:col>41</xdr:col>
      <xdr:colOff>50800</xdr:colOff>
      <xdr:row>39</xdr:row>
      <xdr:rowOff>68783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19722"/>
          <a:ext cx="889000" cy="3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77368</xdr:rowOff>
    </xdr:from>
    <xdr:to>
      <xdr:col>55</xdr:col>
      <xdr:colOff>50800</xdr:colOff>
      <xdr:row>39</xdr:row>
      <xdr:rowOff>7518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55795</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2578</xdr:rowOff>
    </xdr:from>
    <xdr:to>
      <xdr:col>50</xdr:col>
      <xdr:colOff>165100</xdr:colOff>
      <xdr:row>39</xdr:row>
      <xdr:rowOff>104178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6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95305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7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135001</xdr:rowOff>
    </xdr:from>
    <xdr:to>
      <xdr:col>46</xdr:col>
      <xdr:colOff>38100</xdr:colOff>
      <xdr:row>31</xdr:row>
      <xdr:rowOff>65151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56278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7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153822</xdr:rowOff>
    </xdr:from>
    <xdr:to>
      <xdr:col>41</xdr:col>
      <xdr:colOff>101600</xdr:colOff>
      <xdr:row>39</xdr:row>
      <xdr:rowOff>83972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75099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17983</xdr:rowOff>
    </xdr:from>
    <xdr:to>
      <xdr:col>36</xdr:col>
      <xdr:colOff>165100</xdr:colOff>
      <xdr:row>39</xdr:row>
      <xdr:rowOff>119583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110710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9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78115</xdr:rowOff>
    </xdr:from>
    <xdr:to>
      <xdr:col>55</xdr:col>
      <xdr:colOff>0</xdr:colOff>
      <xdr:row>57</xdr:row>
      <xdr:rowOff>6030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679315"/>
          <a:ext cx="8382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134862</xdr:rowOff>
    </xdr:from>
    <xdr:to>
      <xdr:col>50</xdr:col>
      <xdr:colOff>114300</xdr:colOff>
      <xdr:row>56</xdr:row>
      <xdr:rowOff>78115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393162"/>
          <a:ext cx="889000" cy="28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134862</xdr:rowOff>
    </xdr:from>
    <xdr:to>
      <xdr:col>45</xdr:col>
      <xdr:colOff>177800</xdr:colOff>
      <xdr:row>56</xdr:row>
      <xdr:rowOff>96731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393162"/>
          <a:ext cx="889000" cy="3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42194</xdr:rowOff>
    </xdr:from>
    <xdr:to>
      <xdr:col>41</xdr:col>
      <xdr:colOff>50800</xdr:colOff>
      <xdr:row>56</xdr:row>
      <xdr:rowOff>96731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471944"/>
          <a:ext cx="889000" cy="22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126680</xdr:rowOff>
    </xdr:from>
    <xdr:to>
      <xdr:col>55</xdr:col>
      <xdr:colOff>50800</xdr:colOff>
      <xdr:row>57</xdr:row>
      <xdr:rowOff>56830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2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149557</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7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27315</xdr:rowOff>
    </xdr:from>
    <xdr:to>
      <xdr:col>50</xdr:col>
      <xdr:colOff>165100</xdr:colOff>
      <xdr:row>56</xdr:row>
      <xdr:rowOff>128915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145442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40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84062</xdr:rowOff>
    </xdr:from>
    <xdr:to>
      <xdr:col>46</xdr:col>
      <xdr:colOff>38100</xdr:colOff>
      <xdr:row>55</xdr:row>
      <xdr:rowOff>14212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3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30739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11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45931</xdr:rowOff>
    </xdr:from>
    <xdr:to>
      <xdr:col>41</xdr:col>
      <xdr:colOff>101600</xdr:colOff>
      <xdr:row>56</xdr:row>
      <xdr:rowOff>147531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164058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162844</xdr:rowOff>
    </xdr:from>
    <xdr:to>
      <xdr:col>36</xdr:col>
      <xdr:colOff>165100</xdr:colOff>
      <xdr:row>55</xdr:row>
      <xdr:rowOff>92994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4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109521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19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123889</xdr:rowOff>
    </xdr:from>
    <xdr:to>
      <xdr:col>55</xdr:col>
      <xdr:colOff>0</xdr:colOff>
      <xdr:row>78</xdr:row>
      <xdr:rowOff>99327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325539"/>
          <a:ext cx="838200" cy="1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99161</xdr:rowOff>
    </xdr:from>
    <xdr:to>
      <xdr:col>50</xdr:col>
      <xdr:colOff>114300</xdr:colOff>
      <xdr:row>77</xdr:row>
      <xdr:rowOff>123889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129361"/>
          <a:ext cx="889000" cy="19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99161</xdr:rowOff>
    </xdr:from>
    <xdr:to>
      <xdr:col>45</xdr:col>
      <xdr:colOff>177800</xdr:colOff>
      <xdr:row>78</xdr:row>
      <xdr:rowOff>148171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129361"/>
          <a:ext cx="889000" cy="39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148171</xdr:rowOff>
    </xdr:from>
    <xdr:to>
      <xdr:col>41</xdr:col>
      <xdr:colOff>50800</xdr:colOff>
      <xdr:row>79</xdr:row>
      <xdr:rowOff>17171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521271"/>
          <a:ext cx="889000" cy="4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48527</xdr:rowOff>
    </xdr:from>
    <xdr:to>
      <xdr:col>55</xdr:col>
      <xdr:colOff>50800</xdr:colOff>
      <xdr:row>78</xdr:row>
      <xdr:rowOff>150127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14851</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73089</xdr:rowOff>
    </xdr:from>
    <xdr:to>
      <xdr:col>50</xdr:col>
      <xdr:colOff>165100</xdr:colOff>
      <xdr:row>78</xdr:row>
      <xdr:rowOff>3239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2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19766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48361</xdr:rowOff>
    </xdr:from>
    <xdr:to>
      <xdr:col>46</xdr:col>
      <xdr:colOff>38100</xdr:colOff>
      <xdr:row>76</xdr:row>
      <xdr:rowOff>149961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0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166488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85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97371</xdr:rowOff>
    </xdr:from>
    <xdr:to>
      <xdr:col>41</xdr:col>
      <xdr:colOff>101600</xdr:colOff>
      <xdr:row>79</xdr:row>
      <xdr:rowOff>27521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18648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6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137821</xdr:rowOff>
    </xdr:from>
    <xdr:to>
      <xdr:col>36</xdr:col>
      <xdr:colOff>165100</xdr:colOff>
      <xdr:row>79</xdr:row>
      <xdr:rowOff>67971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59098</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60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152833</xdr:rowOff>
    </xdr:from>
    <xdr:to>
      <xdr:col>55</xdr:col>
      <xdr:colOff>0</xdr:colOff>
      <xdr:row>97</xdr:row>
      <xdr:rowOff>51270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612033"/>
          <a:ext cx="8382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145580</xdr:rowOff>
    </xdr:from>
    <xdr:to>
      <xdr:col>50</xdr:col>
      <xdr:colOff>114300</xdr:colOff>
      <xdr:row>97</xdr:row>
      <xdr:rowOff>51270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261880"/>
          <a:ext cx="889000" cy="4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145580</xdr:rowOff>
    </xdr:from>
    <xdr:to>
      <xdr:col>45</xdr:col>
      <xdr:colOff>177800</xdr:colOff>
      <xdr:row>95</xdr:row>
      <xdr:rowOff>170104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261880"/>
          <a:ext cx="889000" cy="1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19813</xdr:rowOff>
    </xdr:from>
    <xdr:to>
      <xdr:col>41</xdr:col>
      <xdr:colOff>50800</xdr:colOff>
      <xdr:row>95</xdr:row>
      <xdr:rowOff>170104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5964663"/>
          <a:ext cx="889000" cy="49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102033</xdr:rowOff>
    </xdr:from>
    <xdr:to>
      <xdr:col>55</xdr:col>
      <xdr:colOff>50800</xdr:colOff>
      <xdr:row>97</xdr:row>
      <xdr:rowOff>32183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124910</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41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470</xdr:rowOff>
    </xdr:from>
    <xdr:to>
      <xdr:col>50</xdr:col>
      <xdr:colOff>165100</xdr:colOff>
      <xdr:row>97</xdr:row>
      <xdr:rowOff>102070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118597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4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94780</xdr:rowOff>
    </xdr:from>
    <xdr:to>
      <xdr:col>46</xdr:col>
      <xdr:colOff>38100</xdr:colOff>
      <xdr:row>95</xdr:row>
      <xdr:rowOff>24930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2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41457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98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119304</xdr:rowOff>
    </xdr:from>
    <xdr:to>
      <xdr:col>41</xdr:col>
      <xdr:colOff>101600</xdr:colOff>
      <xdr:row>96</xdr:row>
      <xdr:rowOff>49454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4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65981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1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140463</xdr:rowOff>
    </xdr:from>
    <xdr:to>
      <xdr:col>36</xdr:col>
      <xdr:colOff>165100</xdr:colOff>
      <xdr:row>93</xdr:row>
      <xdr:rowOff>70613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59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87140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568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136774</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187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136774</xdr:rowOff>
    </xdr:from>
    <xdr:to>
      <xdr:col>76</xdr:col>
      <xdr:colOff>114300</xdr:colOff>
      <xdr:row>38</xdr:row>
      <xdr:rowOff>138192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51874"/>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133253</xdr:rowOff>
    </xdr:from>
    <xdr:to>
      <xdr:col>71</xdr:col>
      <xdr:colOff>177800</xdr:colOff>
      <xdr:row>38</xdr:row>
      <xdr:rowOff>138192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48353"/>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85974</xdr:rowOff>
    </xdr:from>
    <xdr:to>
      <xdr:col>76</xdr:col>
      <xdr:colOff>165100</xdr:colOff>
      <xdr:row>39</xdr:row>
      <xdr:rowOff>16124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7251</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693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87392</xdr:rowOff>
    </xdr:from>
    <xdr:to>
      <xdr:col>72</xdr:col>
      <xdr:colOff>38100</xdr:colOff>
      <xdr:row>39</xdr:row>
      <xdr:rowOff>17542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8669</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46333" y="669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82453</xdr:rowOff>
    </xdr:from>
    <xdr:to>
      <xdr:col>67</xdr:col>
      <xdr:colOff>101600</xdr:colOff>
      <xdr:row>39</xdr:row>
      <xdr:rowOff>12603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3730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69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128930</xdr:rowOff>
    </xdr:from>
    <xdr:to>
      <xdr:col>85</xdr:col>
      <xdr:colOff>127000</xdr:colOff>
      <xdr:row>76</xdr:row>
      <xdr:rowOff>32728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87680"/>
          <a:ext cx="8382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159359</xdr:rowOff>
    </xdr:from>
    <xdr:to>
      <xdr:col>81</xdr:col>
      <xdr:colOff>50800</xdr:colOff>
      <xdr:row>76</xdr:row>
      <xdr:rowOff>32728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018109"/>
          <a:ext cx="889000" cy="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70574</xdr:rowOff>
    </xdr:from>
    <xdr:to>
      <xdr:col>76</xdr:col>
      <xdr:colOff>114300</xdr:colOff>
      <xdr:row>75</xdr:row>
      <xdr:rowOff>159359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929324"/>
          <a:ext cx="889000" cy="8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9055</xdr:rowOff>
    </xdr:from>
    <xdr:to>
      <xdr:col>71</xdr:col>
      <xdr:colOff>177800</xdr:colOff>
      <xdr:row>75</xdr:row>
      <xdr:rowOff>70574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867805"/>
          <a:ext cx="889000" cy="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78130</xdr:rowOff>
    </xdr:from>
    <xdr:to>
      <xdr:col>85</xdr:col>
      <xdr:colOff>177800</xdr:colOff>
      <xdr:row>76</xdr:row>
      <xdr:rowOff>8280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101007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8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153378</xdr:rowOff>
    </xdr:from>
    <xdr:to>
      <xdr:col>81</xdr:col>
      <xdr:colOff>101600</xdr:colOff>
      <xdr:row>76</xdr:row>
      <xdr:rowOff>83528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100055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7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108559</xdr:rowOff>
    </xdr:from>
    <xdr:to>
      <xdr:col>76</xdr:col>
      <xdr:colOff>165100</xdr:colOff>
      <xdr:row>76</xdr:row>
      <xdr:rowOff>38709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55236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74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19774</xdr:rowOff>
    </xdr:from>
    <xdr:to>
      <xdr:col>72</xdr:col>
      <xdr:colOff>38100</xdr:colOff>
      <xdr:row>75</xdr:row>
      <xdr:rowOff>121374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137901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6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129705</xdr:rowOff>
    </xdr:from>
    <xdr:to>
      <xdr:col>67</xdr:col>
      <xdr:colOff>101600</xdr:colOff>
      <xdr:row>75</xdr:row>
      <xdr:rowOff>59855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76382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70955</xdr:rowOff>
    </xdr:from>
    <xdr:to>
      <xdr:col>85</xdr:col>
      <xdr:colOff>127000</xdr:colOff>
      <xdr:row>97</xdr:row>
      <xdr:rowOff>158268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530155"/>
          <a:ext cx="838200" cy="25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158268</xdr:rowOff>
    </xdr:from>
    <xdr:to>
      <xdr:col>81</xdr:col>
      <xdr:colOff>50800</xdr:colOff>
      <xdr:row>98</xdr:row>
      <xdr:rowOff>98983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88918"/>
          <a:ext cx="889000" cy="1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98983</xdr:rowOff>
    </xdr:from>
    <xdr:to>
      <xdr:col>76</xdr:col>
      <xdr:colOff>114300</xdr:colOff>
      <xdr:row>98</xdr:row>
      <xdr:rowOff>117514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01083"/>
          <a:ext cx="889000" cy="1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117514</xdr:rowOff>
    </xdr:from>
    <xdr:to>
      <xdr:col>71</xdr:col>
      <xdr:colOff>177800</xdr:colOff>
      <xdr:row>98</xdr:row>
      <xdr:rowOff>146774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19614"/>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20155</xdr:rowOff>
    </xdr:from>
    <xdr:to>
      <xdr:col>85</xdr:col>
      <xdr:colOff>177800</xdr:colOff>
      <xdr:row>96</xdr:row>
      <xdr:rowOff>121755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4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43032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3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107468</xdr:rowOff>
    </xdr:from>
    <xdr:to>
      <xdr:col>81</xdr:col>
      <xdr:colOff>101600</xdr:colOff>
      <xdr:row>98</xdr:row>
      <xdr:rowOff>37618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28745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48183</xdr:rowOff>
    </xdr:from>
    <xdr:to>
      <xdr:col>76</xdr:col>
      <xdr:colOff>165100</xdr:colOff>
      <xdr:row>98</xdr:row>
      <xdr:rowOff>149783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140910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4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66714</xdr:rowOff>
    </xdr:from>
    <xdr:to>
      <xdr:col>72</xdr:col>
      <xdr:colOff>38100</xdr:colOff>
      <xdr:row>98</xdr:row>
      <xdr:rowOff>168314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159441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6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95974</xdr:rowOff>
    </xdr:from>
    <xdr:to>
      <xdr:col>67</xdr:col>
      <xdr:colOff>101600</xdr:colOff>
      <xdr:row>99</xdr:row>
      <xdr:rowOff>26124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17251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9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65405</xdr:rowOff>
    </xdr:from>
    <xdr:to>
      <xdr:col>116</xdr:col>
      <xdr:colOff>63500</xdr:colOff>
      <xdr:row>37</xdr:row>
      <xdr:rowOff>77815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409055"/>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77815</xdr:rowOff>
    </xdr:from>
    <xdr:to>
      <xdr:col>111</xdr:col>
      <xdr:colOff>177800</xdr:colOff>
      <xdr:row>37</xdr:row>
      <xdr:rowOff>101818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42146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101818</xdr:rowOff>
    </xdr:from>
    <xdr:to>
      <xdr:col>107</xdr:col>
      <xdr:colOff>50800</xdr:colOff>
      <xdr:row>38</xdr:row>
      <xdr:rowOff>4010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445468"/>
          <a:ext cx="889000" cy="7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100675</xdr:rowOff>
    </xdr:from>
    <xdr:to>
      <xdr:col>102</xdr:col>
      <xdr:colOff>114300</xdr:colOff>
      <xdr:row>38</xdr:row>
      <xdr:rowOff>4010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444325"/>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xdr:rowOff>
    </xdr:from>
    <xdr:to>
      <xdr:col>116</xdr:col>
      <xdr:colOff>114300</xdr:colOff>
      <xdr:row>37</xdr:row>
      <xdr:rowOff>116205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37482</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2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27015</xdr:rowOff>
    </xdr:from>
    <xdr:to>
      <xdr:col>112</xdr:col>
      <xdr:colOff>38100</xdr:colOff>
      <xdr:row>37</xdr:row>
      <xdr:rowOff>128615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37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145142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14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51018</xdr:rowOff>
    </xdr:from>
    <xdr:to>
      <xdr:col>107</xdr:col>
      <xdr:colOff>101600</xdr:colOff>
      <xdr:row>37</xdr:row>
      <xdr:rowOff>152618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39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169145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16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124659</xdr:rowOff>
    </xdr:from>
    <xdr:to>
      <xdr:col>102</xdr:col>
      <xdr:colOff>165100</xdr:colOff>
      <xdr:row>38</xdr:row>
      <xdr:rowOff>54809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71336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24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49875</xdr:rowOff>
    </xdr:from>
    <xdr:to>
      <xdr:col>98</xdr:col>
      <xdr:colOff>38100</xdr:colOff>
      <xdr:row>37</xdr:row>
      <xdr:rowOff>151475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3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168002</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16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40869</xdr:rowOff>
    </xdr:from>
    <xdr:to>
      <xdr:col>116</xdr:col>
      <xdr:colOff>63500</xdr:colOff>
      <xdr:row>59</xdr:row>
      <xdr:rowOff>42850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6419"/>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15151</xdr:rowOff>
    </xdr:from>
    <xdr:to>
      <xdr:col>111</xdr:col>
      <xdr:colOff>177800</xdr:colOff>
      <xdr:row>59</xdr:row>
      <xdr:rowOff>40869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30701"/>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15151</xdr:rowOff>
    </xdr:from>
    <xdr:to>
      <xdr:col>107</xdr:col>
      <xdr:colOff>50800</xdr:colOff>
      <xdr:row>59</xdr:row>
      <xdr:rowOff>37249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30701"/>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36182</xdr:rowOff>
    </xdr:from>
    <xdr:to>
      <xdr:col>102</xdr:col>
      <xdr:colOff>114300</xdr:colOff>
      <xdr:row>59</xdr:row>
      <xdr:rowOff>37249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173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163500</xdr:rowOff>
    </xdr:from>
    <xdr:to>
      <xdr:col>116</xdr:col>
      <xdr:colOff>114300</xdr:colOff>
      <xdr:row>59</xdr:row>
      <xdr:rowOff>93650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78427</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161519</xdr:rowOff>
    </xdr:from>
    <xdr:to>
      <xdr:col>112</xdr:col>
      <xdr:colOff>38100</xdr:colOff>
      <xdr:row>59</xdr:row>
      <xdr:rowOff>91669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82796</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198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135801</xdr:rowOff>
    </xdr:from>
    <xdr:to>
      <xdr:col>107</xdr:col>
      <xdr:colOff>101600</xdr:colOff>
      <xdr:row>59</xdr:row>
      <xdr:rowOff>65951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57078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72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157899</xdr:rowOff>
    </xdr:from>
    <xdr:to>
      <xdr:col>102</xdr:col>
      <xdr:colOff>165100</xdr:colOff>
      <xdr:row>59</xdr:row>
      <xdr:rowOff>88049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79176</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156832</xdr:rowOff>
    </xdr:from>
    <xdr:to>
      <xdr:col>98</xdr:col>
      <xdr:colOff>38100</xdr:colOff>
      <xdr:row>59</xdr:row>
      <xdr:rowOff>86982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78109</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168994</xdr:rowOff>
    </xdr:from>
    <xdr:to>
      <xdr:col>116</xdr:col>
      <xdr:colOff>63500</xdr:colOff>
      <xdr:row>75</xdr:row>
      <xdr:rowOff>141202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856294"/>
          <a:ext cx="838200" cy="14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168994</xdr:rowOff>
    </xdr:from>
    <xdr:to>
      <xdr:col>111</xdr:col>
      <xdr:colOff>177800</xdr:colOff>
      <xdr:row>76</xdr:row>
      <xdr:rowOff>9006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56294"/>
          <a:ext cx="889000" cy="18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9006</xdr:rowOff>
    </xdr:from>
    <xdr:to>
      <xdr:col>107</xdr:col>
      <xdr:colOff>50800</xdr:colOff>
      <xdr:row>76</xdr:row>
      <xdr:rowOff>57045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39206"/>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92772</xdr:rowOff>
    </xdr:from>
    <xdr:to>
      <xdr:col>102</xdr:col>
      <xdr:colOff>114300</xdr:colOff>
      <xdr:row>76</xdr:row>
      <xdr:rowOff>57045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951522"/>
          <a:ext cx="8890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90402</xdr:rowOff>
    </xdr:from>
    <xdr:to>
      <xdr:col>116</xdr:col>
      <xdr:colOff>114300</xdr:colOff>
      <xdr:row>76</xdr:row>
      <xdr:rowOff>20552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4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113279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0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118194</xdr:rowOff>
    </xdr:from>
    <xdr:to>
      <xdr:col>112</xdr:col>
      <xdr:colOff>38100</xdr:colOff>
      <xdr:row>75</xdr:row>
      <xdr:rowOff>48344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0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64871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8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129656</xdr:rowOff>
    </xdr:from>
    <xdr:to>
      <xdr:col>107</xdr:col>
      <xdr:colOff>101600</xdr:colOff>
      <xdr:row>76</xdr:row>
      <xdr:rowOff>59807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88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76333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6245</xdr:rowOff>
    </xdr:from>
    <xdr:to>
      <xdr:col>102</xdr:col>
      <xdr:colOff>165100</xdr:colOff>
      <xdr:row>76</xdr:row>
      <xdr:rowOff>107845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124372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8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41972</xdr:rowOff>
    </xdr:from>
    <xdr:to>
      <xdr:col>98</xdr:col>
      <xdr:colOff>38100</xdr:colOff>
      <xdr:row>75</xdr:row>
      <xdr:rowOff>143572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160099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6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主なものとしては以下のとおりであり、その他の経費については、概ね横ばいで推移している。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人件費及び物件費は、令和２年度において、地方公務員制度の改正により臨時的任用職員の賃金（物件費）が会計年度任用職員の報酬（人件費）に改められたことに伴い、人件費が増加し物件費が減少した。令和３年度においては、新型コロナウイルスワクチン接種事業により物件費が増加している。また、令和４年度においては、行政ネットワーク関係経費等の増加により物件費が増加している。</a:t>
          </a:r>
        </a:p>
        <a:p>
          <a:r>
            <a:rPr kumimoji="1" lang="ja-JP" altLang="en-US" sz="1300">
              <a:latin typeface="ＭＳ Ｐゴシック" panose="020B0600070205080204" pitchFamily="50" charset="-128"/>
              <a:ea typeface="ＭＳ Ｐゴシック" panose="020B0600070205080204" pitchFamily="50" charset="-128"/>
            </a:rPr>
            <a:t>補助費等は、令和２年度においては、特別定額給付金事業の実施により類似団体と同様に大幅な増加となったが、令和３年度は以前の水準まで減少している。</a:t>
          </a:r>
        </a:p>
        <a:p>
          <a:r>
            <a:rPr kumimoji="1" lang="ja-JP" altLang="en-US" sz="1300">
              <a:latin typeface="ＭＳ Ｐゴシック" panose="020B0600070205080204" pitchFamily="50" charset="-128"/>
              <a:ea typeface="ＭＳ Ｐゴシック" panose="020B0600070205080204" pitchFamily="50" charset="-128"/>
            </a:rPr>
            <a:t>普通建設事業費は、精道・山手中学校の建替工事等により増加し、類似団体より高い水準となったが、令和３年度は以前の水準まで減少している。</a:t>
          </a:r>
        </a:p>
        <a:p>
          <a:r>
            <a:rPr kumimoji="1" lang="ja-JP" altLang="en-US" sz="1300">
              <a:latin typeface="ＭＳ Ｐゴシック" panose="020B0600070205080204" pitchFamily="50" charset="-128"/>
              <a:ea typeface="ＭＳ Ｐゴシック" panose="020B0600070205080204" pitchFamily="50" charset="-128"/>
            </a:rPr>
            <a:t>公債費は、市債償還元金の減少に伴い減少傾向となっている。また、令和４年度は、積立金は、決算剰余金の全額を基金に積み立てており、数値が増加している。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95,378
93,552
18.47
48,302,957
45,686,492
2,374,719
24,848,512
50,264,068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71577</xdr:rowOff>
    </xdr:from>
    <xdr:to>
      <xdr:col>24</xdr:col>
      <xdr:colOff>63500</xdr:colOff>
      <xdr:row>33</xdr:row>
      <xdr:rowOff>143358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29427"/>
          <a:ext cx="8382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54204</xdr:rowOff>
    </xdr:from>
    <xdr:to>
      <xdr:col>19</xdr:col>
      <xdr:colOff>177800</xdr:colOff>
      <xdr:row>33</xdr:row>
      <xdr:rowOff>71577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12054"/>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52832</xdr:rowOff>
    </xdr:from>
    <xdr:to>
      <xdr:col>15</xdr:col>
      <xdr:colOff>50800</xdr:colOff>
      <xdr:row>33</xdr:row>
      <xdr:rowOff>54204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1068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160274</xdr:rowOff>
    </xdr:from>
    <xdr:to>
      <xdr:col>10</xdr:col>
      <xdr:colOff>114300</xdr:colOff>
      <xdr:row>33</xdr:row>
      <xdr:rowOff>52832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4667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92558</xdr:rowOff>
    </xdr:from>
    <xdr:to>
      <xdr:col>24</xdr:col>
      <xdr:colOff>114300</xdr:colOff>
      <xdr:row>34</xdr:row>
      <xdr:rowOff>22708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115435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0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20777</xdr:rowOff>
    </xdr:from>
    <xdr:to>
      <xdr:col>20</xdr:col>
      <xdr:colOff>38100</xdr:colOff>
      <xdr:row>33</xdr:row>
      <xdr:rowOff>122377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138904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3404</xdr:rowOff>
    </xdr:from>
    <xdr:to>
      <xdr:col>15</xdr:col>
      <xdr:colOff>101600</xdr:colOff>
      <xdr:row>33</xdr:row>
      <xdr:rowOff>105004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121531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2032</xdr:rowOff>
    </xdr:from>
    <xdr:to>
      <xdr:col>10</xdr:col>
      <xdr:colOff>165100</xdr:colOff>
      <xdr:row>33</xdr:row>
      <xdr:rowOff>103632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120159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109474</xdr:rowOff>
    </xdr:from>
    <xdr:to>
      <xdr:col>6</xdr:col>
      <xdr:colOff>38100</xdr:colOff>
      <xdr:row>33</xdr:row>
      <xdr:rowOff>39624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56151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125618</xdr:rowOff>
    </xdr:from>
    <xdr:to>
      <xdr:col>24</xdr:col>
      <xdr:colOff>63500</xdr:colOff>
      <xdr:row>56</xdr:row>
      <xdr:rowOff>125085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55368"/>
          <a:ext cx="838200" cy="1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155466</xdr:rowOff>
    </xdr:from>
    <xdr:to>
      <xdr:col>19</xdr:col>
      <xdr:colOff>177800</xdr:colOff>
      <xdr:row>56</xdr:row>
      <xdr:rowOff>125085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70866"/>
          <a:ext cx="889000" cy="65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155466</xdr:rowOff>
    </xdr:from>
    <xdr:to>
      <xdr:col>15</xdr:col>
      <xdr:colOff>50800</xdr:colOff>
      <xdr:row>57</xdr:row>
      <xdr:rowOff>47178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70866"/>
          <a:ext cx="889000" cy="74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28060</xdr:rowOff>
    </xdr:from>
    <xdr:to>
      <xdr:col>10</xdr:col>
      <xdr:colOff>114300</xdr:colOff>
      <xdr:row>57</xdr:row>
      <xdr:rowOff>47178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00710"/>
          <a:ext cx="889000" cy="1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74818</xdr:rowOff>
    </xdr:from>
    <xdr:to>
      <xdr:col>24</xdr:col>
      <xdr:colOff>114300</xdr:colOff>
      <xdr:row>56</xdr:row>
      <xdr:rowOff>4968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97695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74285</xdr:rowOff>
    </xdr:from>
    <xdr:to>
      <xdr:col>20</xdr:col>
      <xdr:colOff>38100</xdr:colOff>
      <xdr:row>57</xdr:row>
      <xdr:rowOff>4435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167012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6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104666</xdr:rowOff>
    </xdr:from>
    <xdr:to>
      <xdr:col>15</xdr:col>
      <xdr:colOff>101600</xdr:colOff>
      <xdr:row>53</xdr:row>
      <xdr:rowOff>34816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25943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167828</xdr:rowOff>
    </xdr:from>
    <xdr:to>
      <xdr:col>10</xdr:col>
      <xdr:colOff>165100</xdr:colOff>
      <xdr:row>57</xdr:row>
      <xdr:rowOff>97978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89105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148710</xdr:rowOff>
    </xdr:from>
    <xdr:to>
      <xdr:col>6</xdr:col>
      <xdr:colOff>38100</xdr:colOff>
      <xdr:row>57</xdr:row>
      <xdr:rowOff>78860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95387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154955</xdr:rowOff>
    </xdr:from>
    <xdr:to>
      <xdr:col>24</xdr:col>
      <xdr:colOff>63500</xdr:colOff>
      <xdr:row>75</xdr:row>
      <xdr:rowOff>166812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13705"/>
          <a:ext cx="838200" cy="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154955</xdr:rowOff>
    </xdr:from>
    <xdr:to>
      <xdr:col>19</xdr:col>
      <xdr:colOff>177800</xdr:colOff>
      <xdr:row>76</xdr:row>
      <xdr:rowOff>64460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13705"/>
          <a:ext cx="889000" cy="8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64460</xdr:rowOff>
    </xdr:from>
    <xdr:to>
      <xdr:col>15</xdr:col>
      <xdr:colOff>50800</xdr:colOff>
      <xdr:row>77</xdr:row>
      <xdr:rowOff>46034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94660"/>
          <a:ext cx="889000" cy="15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46034</xdr:rowOff>
    </xdr:from>
    <xdr:to>
      <xdr:col>10</xdr:col>
      <xdr:colOff>114300</xdr:colOff>
      <xdr:row>77</xdr:row>
      <xdr:rowOff>48450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47684"/>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116012</xdr:rowOff>
    </xdr:from>
    <xdr:to>
      <xdr:col>24</xdr:col>
      <xdr:colOff>114300</xdr:colOff>
      <xdr:row>76</xdr:row>
      <xdr:rowOff>46162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7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94439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5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104155</xdr:rowOff>
    </xdr:from>
    <xdr:to>
      <xdr:col>20</xdr:col>
      <xdr:colOff>38100</xdr:colOff>
      <xdr:row>76</xdr:row>
      <xdr:rowOff>34305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25432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13660</xdr:rowOff>
    </xdr:from>
    <xdr:to>
      <xdr:col>15</xdr:col>
      <xdr:colOff>101600</xdr:colOff>
      <xdr:row>76</xdr:row>
      <xdr:rowOff>115260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131787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1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166684</xdr:rowOff>
    </xdr:from>
    <xdr:to>
      <xdr:col>10</xdr:col>
      <xdr:colOff>165100</xdr:colOff>
      <xdr:row>77</xdr:row>
      <xdr:rowOff>96834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87961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8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169100</xdr:rowOff>
    </xdr:from>
    <xdr:to>
      <xdr:col>6</xdr:col>
      <xdr:colOff>38100</xdr:colOff>
      <xdr:row>77</xdr:row>
      <xdr:rowOff>99250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90377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9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25095</xdr:rowOff>
    </xdr:from>
    <xdr:to>
      <xdr:col>24</xdr:col>
      <xdr:colOff>63500</xdr:colOff>
      <xdr:row>98</xdr:row>
      <xdr:rowOff>80842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27195"/>
          <a:ext cx="838200" cy="5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25095</xdr:rowOff>
    </xdr:from>
    <xdr:to>
      <xdr:col>19</xdr:col>
      <xdr:colOff>177800</xdr:colOff>
      <xdr:row>98</xdr:row>
      <xdr:rowOff>110319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27195"/>
          <a:ext cx="889000" cy="8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110319</xdr:rowOff>
    </xdr:from>
    <xdr:to>
      <xdr:col>15</xdr:col>
      <xdr:colOff>50800</xdr:colOff>
      <xdr:row>98</xdr:row>
      <xdr:rowOff>158511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12419"/>
          <a:ext cx="889000" cy="4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158511</xdr:rowOff>
    </xdr:from>
    <xdr:to>
      <xdr:col>10</xdr:col>
      <xdr:colOff>114300</xdr:colOff>
      <xdr:row>99</xdr:row>
      <xdr:rowOff>30483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60611"/>
          <a:ext cx="889000" cy="4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30042</xdr:rowOff>
    </xdr:from>
    <xdr:to>
      <xdr:col>24</xdr:col>
      <xdr:colOff>114300</xdr:colOff>
      <xdr:row>98</xdr:row>
      <xdr:rowOff>131642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52919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8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145745</xdr:rowOff>
    </xdr:from>
    <xdr:to>
      <xdr:col>20</xdr:col>
      <xdr:colOff>38100</xdr:colOff>
      <xdr:row>98</xdr:row>
      <xdr:rowOff>75895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92422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59519</xdr:rowOff>
    </xdr:from>
    <xdr:to>
      <xdr:col>15</xdr:col>
      <xdr:colOff>101600</xdr:colOff>
      <xdr:row>98</xdr:row>
      <xdr:rowOff>161119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3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107711</xdr:rowOff>
    </xdr:from>
    <xdr:to>
      <xdr:col>10</xdr:col>
      <xdr:colOff>165100</xdr:colOff>
      <xdr:row>99</xdr:row>
      <xdr:rowOff>37861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54388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151133</xdr:rowOff>
    </xdr:from>
    <xdr:to>
      <xdr:col>6</xdr:col>
      <xdr:colOff>38100</xdr:colOff>
      <xdr:row>99</xdr:row>
      <xdr:rowOff>81283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5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97810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2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130556</xdr:rowOff>
    </xdr:from>
    <xdr:to>
      <xdr:col>55</xdr:col>
      <xdr:colOff>0</xdr:colOff>
      <xdr:row>38</xdr:row>
      <xdr:rowOff>131318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4565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130175</xdr:rowOff>
    </xdr:from>
    <xdr:to>
      <xdr:col>50</xdr:col>
      <xdr:colOff>114300</xdr:colOff>
      <xdr:row>38</xdr:row>
      <xdr:rowOff>130556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452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117983</xdr:rowOff>
    </xdr:from>
    <xdr:to>
      <xdr:col>45</xdr:col>
      <xdr:colOff>177800</xdr:colOff>
      <xdr:row>38</xdr:row>
      <xdr:rowOff>130175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3308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107696</xdr:rowOff>
    </xdr:from>
    <xdr:to>
      <xdr:col>41</xdr:col>
      <xdr:colOff>50800</xdr:colOff>
      <xdr:row>38</xdr:row>
      <xdr:rowOff>117983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227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80518</xdr:rowOff>
    </xdr:from>
    <xdr:to>
      <xdr:col>55</xdr:col>
      <xdr:colOff>50800</xdr:colOff>
      <xdr:row>39</xdr:row>
      <xdr:rowOff>10668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166895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79756</xdr:rowOff>
    </xdr:from>
    <xdr:to>
      <xdr:col>50</xdr:col>
      <xdr:colOff>165100</xdr:colOff>
      <xdr:row>39</xdr:row>
      <xdr:rowOff>9906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1033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79375</xdr:rowOff>
    </xdr:from>
    <xdr:to>
      <xdr:col>46</xdr:col>
      <xdr:colOff>38100</xdr:colOff>
      <xdr:row>39</xdr:row>
      <xdr:rowOff>9525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652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67183</xdr:rowOff>
    </xdr:from>
    <xdr:to>
      <xdr:col>41</xdr:col>
      <xdr:colOff>101600</xdr:colOff>
      <xdr:row>38</xdr:row>
      <xdr:rowOff>168783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159910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56896</xdr:rowOff>
    </xdr:from>
    <xdr:to>
      <xdr:col>36</xdr:col>
      <xdr:colOff>165100</xdr:colOff>
      <xdr:row>38</xdr:row>
      <xdr:rowOff>158496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149623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37840</xdr:rowOff>
    </xdr:from>
    <xdr:to>
      <xdr:col>55</xdr:col>
      <xdr:colOff>0</xdr:colOff>
      <xdr:row>59</xdr:row>
      <xdr:rowOff>38278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53390"/>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37840</xdr:rowOff>
    </xdr:from>
    <xdr:to>
      <xdr:col>50</xdr:col>
      <xdr:colOff>114300</xdr:colOff>
      <xdr:row>59</xdr:row>
      <xdr:rowOff>38202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53390"/>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37573</xdr:rowOff>
    </xdr:from>
    <xdr:to>
      <xdr:col>45</xdr:col>
      <xdr:colOff>177800</xdr:colOff>
      <xdr:row>59</xdr:row>
      <xdr:rowOff>38202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53123"/>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37573</xdr:rowOff>
    </xdr:from>
    <xdr:to>
      <xdr:col>41</xdr:col>
      <xdr:colOff>50800</xdr:colOff>
      <xdr:row>59</xdr:row>
      <xdr:rowOff>38144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5312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158928</xdr:rowOff>
    </xdr:from>
    <xdr:to>
      <xdr:col>55</xdr:col>
      <xdr:colOff>50800</xdr:colOff>
      <xdr:row>59</xdr:row>
      <xdr:rowOff>89078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73855</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1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158490</xdr:rowOff>
    </xdr:from>
    <xdr:to>
      <xdr:col>50</xdr:col>
      <xdr:colOff>165100</xdr:colOff>
      <xdr:row>59</xdr:row>
      <xdr:rowOff>88640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79767</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19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158852</xdr:rowOff>
    </xdr:from>
    <xdr:to>
      <xdr:col>46</xdr:col>
      <xdr:colOff>38100</xdr:colOff>
      <xdr:row>59</xdr:row>
      <xdr:rowOff>89002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1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80129</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1019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158223</xdr:rowOff>
    </xdr:from>
    <xdr:to>
      <xdr:col>41</xdr:col>
      <xdr:colOff>101600</xdr:colOff>
      <xdr:row>59</xdr:row>
      <xdr:rowOff>88373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1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79500</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195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158794</xdr:rowOff>
    </xdr:from>
    <xdr:to>
      <xdr:col>36</xdr:col>
      <xdr:colOff>165100</xdr:colOff>
      <xdr:row>59</xdr:row>
      <xdr:rowOff>88944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80071</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195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124879</xdr:rowOff>
    </xdr:from>
    <xdr:to>
      <xdr:col>55</xdr:col>
      <xdr:colOff>0</xdr:colOff>
      <xdr:row>78</xdr:row>
      <xdr:rowOff>136195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97979"/>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41287</xdr:rowOff>
    </xdr:from>
    <xdr:to>
      <xdr:col>50</xdr:col>
      <xdr:colOff>114300</xdr:colOff>
      <xdr:row>78</xdr:row>
      <xdr:rowOff>124879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14387"/>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41287</xdr:rowOff>
    </xdr:from>
    <xdr:to>
      <xdr:col>45</xdr:col>
      <xdr:colOff>177800</xdr:colOff>
      <xdr:row>78</xdr:row>
      <xdr:rowOff>99733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14387"/>
          <a:ext cx="8890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99733</xdr:rowOff>
    </xdr:from>
    <xdr:to>
      <xdr:col>41</xdr:col>
      <xdr:colOff>50800</xdr:colOff>
      <xdr:row>78</xdr:row>
      <xdr:rowOff>168503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72833"/>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85395</xdr:rowOff>
    </xdr:from>
    <xdr:to>
      <xdr:col>55</xdr:col>
      <xdr:colOff>50800</xdr:colOff>
      <xdr:row>79</xdr:row>
      <xdr:rowOff>15545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322</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74079</xdr:rowOff>
    </xdr:from>
    <xdr:to>
      <xdr:col>50</xdr:col>
      <xdr:colOff>165100</xdr:colOff>
      <xdr:row>79</xdr:row>
      <xdr:rowOff>4229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166806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3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161937</xdr:rowOff>
    </xdr:from>
    <xdr:to>
      <xdr:col>46</xdr:col>
      <xdr:colOff>38100</xdr:colOff>
      <xdr:row>78</xdr:row>
      <xdr:rowOff>92087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6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83214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5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48933</xdr:rowOff>
    </xdr:from>
    <xdr:to>
      <xdr:col>41</xdr:col>
      <xdr:colOff>101600</xdr:colOff>
      <xdr:row>78</xdr:row>
      <xdr:rowOff>150533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141660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1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117703</xdr:rowOff>
    </xdr:from>
    <xdr:to>
      <xdr:col>36</xdr:col>
      <xdr:colOff>165100</xdr:colOff>
      <xdr:row>79</xdr:row>
      <xdr:rowOff>47853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38980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8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110080</xdr:rowOff>
    </xdr:from>
    <xdr:to>
      <xdr:col>55</xdr:col>
      <xdr:colOff>0</xdr:colOff>
      <xdr:row>96</xdr:row>
      <xdr:rowOff>106569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397830"/>
          <a:ext cx="838200" cy="16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110080</xdr:rowOff>
    </xdr:from>
    <xdr:to>
      <xdr:col>50</xdr:col>
      <xdr:colOff>114300</xdr:colOff>
      <xdr:row>95</xdr:row>
      <xdr:rowOff>164731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397830"/>
          <a:ext cx="889000" cy="5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147881</xdr:rowOff>
    </xdr:from>
    <xdr:to>
      <xdr:col>45</xdr:col>
      <xdr:colOff>177800</xdr:colOff>
      <xdr:row>95</xdr:row>
      <xdr:rowOff>164731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435631"/>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156632</xdr:rowOff>
    </xdr:from>
    <xdr:to>
      <xdr:col>41</xdr:col>
      <xdr:colOff>50800</xdr:colOff>
      <xdr:row>95</xdr:row>
      <xdr:rowOff>147881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101482"/>
          <a:ext cx="889000" cy="3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55769</xdr:rowOff>
    </xdr:from>
    <xdr:to>
      <xdr:col>55</xdr:col>
      <xdr:colOff>50800</xdr:colOff>
      <xdr:row>96</xdr:row>
      <xdr:rowOff>157369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78646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59280</xdr:rowOff>
    </xdr:from>
    <xdr:to>
      <xdr:col>50</xdr:col>
      <xdr:colOff>165100</xdr:colOff>
      <xdr:row>95</xdr:row>
      <xdr:rowOff>160880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5957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12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113931</xdr:rowOff>
    </xdr:from>
    <xdr:to>
      <xdr:col>46</xdr:col>
      <xdr:colOff>38100</xdr:colOff>
      <xdr:row>96</xdr:row>
      <xdr:rowOff>44081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60608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1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97081</xdr:rowOff>
    </xdr:from>
    <xdr:to>
      <xdr:col>41</xdr:col>
      <xdr:colOff>101600</xdr:colOff>
      <xdr:row>96</xdr:row>
      <xdr:rowOff>27231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43758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105832</xdr:rowOff>
    </xdr:from>
    <xdr:to>
      <xdr:col>36</xdr:col>
      <xdr:colOff>165100</xdr:colOff>
      <xdr:row>94</xdr:row>
      <xdr:rowOff>35982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05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52509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8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58547</xdr:rowOff>
    </xdr:from>
    <xdr:to>
      <xdr:col>85</xdr:col>
      <xdr:colOff>127000</xdr:colOff>
      <xdr:row>37</xdr:row>
      <xdr:rowOff>94254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02197"/>
          <a:ext cx="8382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58547</xdr:rowOff>
    </xdr:from>
    <xdr:to>
      <xdr:col>81</xdr:col>
      <xdr:colOff>50800</xdr:colOff>
      <xdr:row>37</xdr:row>
      <xdr:rowOff>121366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02197"/>
          <a:ext cx="8890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135448</xdr:rowOff>
    </xdr:from>
    <xdr:to>
      <xdr:col>76</xdr:col>
      <xdr:colOff>114300</xdr:colOff>
      <xdr:row>37</xdr:row>
      <xdr:rowOff>121366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07648"/>
          <a:ext cx="889000" cy="1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135448</xdr:rowOff>
    </xdr:from>
    <xdr:to>
      <xdr:col>71</xdr:col>
      <xdr:colOff>177800</xdr:colOff>
      <xdr:row>37</xdr:row>
      <xdr:rowOff>63988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07648"/>
          <a:ext cx="889000" cy="9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43454</xdr:rowOff>
    </xdr:from>
    <xdr:to>
      <xdr:col>85</xdr:col>
      <xdr:colOff>177800</xdr:colOff>
      <xdr:row>37</xdr:row>
      <xdr:rowOff>145054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8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21881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7747</xdr:rowOff>
    </xdr:from>
    <xdr:to>
      <xdr:col>81</xdr:col>
      <xdr:colOff>101600</xdr:colOff>
      <xdr:row>37</xdr:row>
      <xdr:rowOff>109347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125874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70566</xdr:rowOff>
    </xdr:from>
    <xdr:to>
      <xdr:col>76</xdr:col>
      <xdr:colOff>165100</xdr:colOff>
      <xdr:row>38</xdr:row>
      <xdr:rowOff>716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1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163293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0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84648</xdr:rowOff>
    </xdr:from>
    <xdr:to>
      <xdr:col>72</xdr:col>
      <xdr:colOff>38100</xdr:colOff>
      <xdr:row>37</xdr:row>
      <xdr:rowOff>14798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31325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13188</xdr:rowOff>
    </xdr:from>
    <xdr:to>
      <xdr:col>67</xdr:col>
      <xdr:colOff>101600</xdr:colOff>
      <xdr:row>37</xdr:row>
      <xdr:rowOff>114788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131315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164808</xdr:rowOff>
    </xdr:from>
    <xdr:to>
      <xdr:col>85</xdr:col>
      <xdr:colOff>127000</xdr:colOff>
      <xdr:row>55</xdr:row>
      <xdr:rowOff>104591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423108"/>
          <a:ext cx="838200" cy="1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149854</xdr:rowOff>
    </xdr:from>
    <xdr:to>
      <xdr:col>81</xdr:col>
      <xdr:colOff>50800</xdr:colOff>
      <xdr:row>55</xdr:row>
      <xdr:rowOff>104591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8722354"/>
          <a:ext cx="889000" cy="8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149854</xdr:rowOff>
    </xdr:from>
    <xdr:to>
      <xdr:col>76</xdr:col>
      <xdr:colOff>114300</xdr:colOff>
      <xdr:row>55</xdr:row>
      <xdr:rowOff>78835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8722354"/>
          <a:ext cx="889000" cy="78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59537</xdr:rowOff>
    </xdr:from>
    <xdr:to>
      <xdr:col>71</xdr:col>
      <xdr:colOff>177800</xdr:colOff>
      <xdr:row>55</xdr:row>
      <xdr:rowOff>78835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317837"/>
          <a:ext cx="889000" cy="19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114008</xdr:rowOff>
    </xdr:from>
    <xdr:to>
      <xdr:col>85</xdr:col>
      <xdr:colOff>177800</xdr:colOff>
      <xdr:row>55</xdr:row>
      <xdr:rowOff>44158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3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136885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22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53791</xdr:rowOff>
    </xdr:from>
    <xdr:to>
      <xdr:col>81</xdr:col>
      <xdr:colOff>101600</xdr:colOff>
      <xdr:row>55</xdr:row>
      <xdr:rowOff>155391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468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99054</xdr:rowOff>
    </xdr:from>
    <xdr:to>
      <xdr:col>76</xdr:col>
      <xdr:colOff>165100</xdr:colOff>
      <xdr:row>51</xdr:row>
      <xdr:rowOff>29204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67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45731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44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28035</xdr:rowOff>
    </xdr:from>
    <xdr:to>
      <xdr:col>72</xdr:col>
      <xdr:colOff>38100</xdr:colOff>
      <xdr:row>55</xdr:row>
      <xdr:rowOff>129635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146162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8737</xdr:rowOff>
    </xdr:from>
    <xdr:to>
      <xdr:col>67</xdr:col>
      <xdr:colOff>101600</xdr:colOff>
      <xdr:row>54</xdr:row>
      <xdr:rowOff>110337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2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126864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0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136775</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09875"/>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136775</xdr:rowOff>
    </xdr:from>
    <xdr:to>
      <xdr:col>76</xdr:col>
      <xdr:colOff>114300</xdr:colOff>
      <xdr:row>78</xdr:row>
      <xdr:rowOff>138192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09875"/>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133254</xdr:rowOff>
    </xdr:from>
    <xdr:to>
      <xdr:col>71</xdr:col>
      <xdr:colOff>177800</xdr:colOff>
      <xdr:row>78</xdr:row>
      <xdr:rowOff>138192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0635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85975</xdr:rowOff>
    </xdr:from>
    <xdr:to>
      <xdr:col>76</xdr:col>
      <xdr:colOff>165100</xdr:colOff>
      <xdr:row>79</xdr:row>
      <xdr:rowOff>16125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7252</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1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87392</xdr:rowOff>
    </xdr:from>
    <xdr:to>
      <xdr:col>72</xdr:col>
      <xdr:colOff>38100</xdr:colOff>
      <xdr:row>79</xdr:row>
      <xdr:rowOff>17542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8669</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55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82454</xdr:rowOff>
    </xdr:from>
    <xdr:to>
      <xdr:col>67</xdr:col>
      <xdr:colOff>101600</xdr:colOff>
      <xdr:row>79</xdr:row>
      <xdr:rowOff>12604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3731</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4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128930</xdr:rowOff>
    </xdr:from>
    <xdr:to>
      <xdr:col>85</xdr:col>
      <xdr:colOff>127000</xdr:colOff>
      <xdr:row>96</xdr:row>
      <xdr:rowOff>32728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416680"/>
          <a:ext cx="8382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159359</xdr:rowOff>
    </xdr:from>
    <xdr:to>
      <xdr:col>81</xdr:col>
      <xdr:colOff>50800</xdr:colOff>
      <xdr:row>96</xdr:row>
      <xdr:rowOff>32728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447109"/>
          <a:ext cx="889000" cy="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70078</xdr:rowOff>
    </xdr:from>
    <xdr:to>
      <xdr:col>76</xdr:col>
      <xdr:colOff>114300</xdr:colOff>
      <xdr:row>95</xdr:row>
      <xdr:rowOff>159359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357828"/>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9055</xdr:rowOff>
    </xdr:from>
    <xdr:to>
      <xdr:col>71</xdr:col>
      <xdr:colOff>177800</xdr:colOff>
      <xdr:row>95</xdr:row>
      <xdr:rowOff>70078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296805"/>
          <a:ext cx="889000" cy="6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78130</xdr:rowOff>
    </xdr:from>
    <xdr:to>
      <xdr:col>85</xdr:col>
      <xdr:colOff>177800</xdr:colOff>
      <xdr:row>96</xdr:row>
      <xdr:rowOff>8280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101007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153378</xdr:rowOff>
    </xdr:from>
    <xdr:to>
      <xdr:col>81</xdr:col>
      <xdr:colOff>101600</xdr:colOff>
      <xdr:row>96</xdr:row>
      <xdr:rowOff>83528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100055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2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108559</xdr:rowOff>
    </xdr:from>
    <xdr:to>
      <xdr:col>76</xdr:col>
      <xdr:colOff>165100</xdr:colOff>
      <xdr:row>96</xdr:row>
      <xdr:rowOff>38709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3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55236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7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19278</xdr:rowOff>
    </xdr:from>
    <xdr:to>
      <xdr:col>72</xdr:col>
      <xdr:colOff>38100</xdr:colOff>
      <xdr:row>95</xdr:row>
      <xdr:rowOff>120878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137405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08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129705</xdr:rowOff>
    </xdr:from>
    <xdr:to>
      <xdr:col>67</xdr:col>
      <xdr:colOff>101600</xdr:colOff>
      <xdr:row>95</xdr:row>
      <xdr:rowOff>59855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2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76382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0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主なものとしては以下のとおりであり、その他の経費については、概ね横ばいで推移している。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総務費は、令和２年度において特別定額給付金事業の実施により大幅な増加となっている。また、令和４年度においては、決算剰余金の全額を基金に積み立てたことから、増加している。</a:t>
          </a:r>
        </a:p>
        <a:p>
          <a:r>
            <a:rPr kumimoji="1" lang="ja-JP" altLang="en-US" sz="1300">
              <a:latin typeface="ＭＳ Ｐゴシック" panose="020B0600070205080204" pitchFamily="50" charset="-128"/>
              <a:ea typeface="ＭＳ Ｐゴシック" panose="020B0600070205080204" pitchFamily="50" charset="-128"/>
            </a:rPr>
            <a:t>民生費は、全体的に増加傾向であり、さらに令和３年度、令和４年度においては、新型コロナウイルス感染症対策及び物価高騰対策等の各種給付金により増加している。</a:t>
          </a:r>
        </a:p>
        <a:p>
          <a:r>
            <a:rPr kumimoji="1" lang="ja-JP" altLang="en-US" sz="1300">
              <a:latin typeface="ＭＳ Ｐゴシック" panose="020B0600070205080204" pitchFamily="50" charset="-128"/>
              <a:ea typeface="ＭＳ Ｐゴシック" panose="020B0600070205080204" pitchFamily="50" charset="-128"/>
            </a:rPr>
            <a:t>教育費は、施設の老朽化対策のため施設改修・整備のため増加傾向にある。特に令和２年度においては、山手・精道中学校の建替工事が重なったことにより大幅に増加したが、令和３年度は以前の水準まで減少している。</a:t>
          </a:r>
        </a:p>
        <a:p>
          <a:r>
            <a:rPr kumimoji="1" lang="ja-JP" altLang="en-US" sz="1300">
              <a:latin typeface="ＭＳ Ｐゴシック" panose="020B0600070205080204" pitchFamily="50" charset="-128"/>
              <a:ea typeface="ＭＳ Ｐゴシック" panose="020B0600070205080204" pitchFamily="50" charset="-128"/>
            </a:rPr>
            <a:t>公債費は、市債償還元金の減少に伴い減少傾向となっている。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財政基金は、決算剰余金などを積み立てるとともに、最小限の取り崩しに努めている。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連結ベースにおいては、赤字は生じていない。</a:t>
          </a:r>
        </a:p>
        <a:p>
          <a:r>
            <a:rPr kumimoji="1" lang="ja-JP" altLang="en-US" sz="1400">
              <a:latin typeface="ＭＳ ゴシック" pitchFamily="49" charset="-128"/>
              <a:ea typeface="ＭＳ ゴシック" pitchFamily="49" charset="-128"/>
            </a:rPr>
            <a:t>今後も赤字とならないよう健全な財政運営に努める。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48302957</v>
      </c>
      <c r="BO4" s="371"/>
      <c r="BP4" s="371"/>
      <c r="BQ4" s="371"/>
      <c r="BR4" s="371"/>
      <c r="BS4" s="371"/>
      <c r="BT4" s="371"/>
      <c r="BU4" s="372"/>
      <c r="BV4" s="370">
        <v>48164431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9.6</v>
      </c>
      <c r="CU4" s="377"/>
      <c r="CV4" s="377"/>
      <c r="CW4" s="377"/>
      <c r="CX4" s="377"/>
      <c r="CY4" s="377"/>
      <c r="CZ4" s="377"/>
      <c r="DA4" s="378"/>
      <c r="DB4" s="376">
        <v>15.3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45686492</v>
      </c>
      <c r="BO5" s="408"/>
      <c r="BP5" s="408"/>
      <c r="BQ5" s="408"/>
      <c r="BR5" s="408"/>
      <c r="BS5" s="408"/>
      <c r="BT5" s="408"/>
      <c r="BU5" s="409"/>
      <c r="BV5" s="407">
        <v>44187138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94.6</v>
      </c>
      <c r="CU5" s="405"/>
      <c r="CV5" s="405"/>
      <c r="CW5" s="405"/>
      <c r="CX5" s="405"/>
      <c r="CY5" s="405"/>
      <c r="CZ5" s="405"/>
      <c r="DA5" s="406"/>
      <c r="DB5" s="404">
        <v>92</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2616465</v>
      </c>
      <c r="BO6" s="408"/>
      <c r="BP6" s="408"/>
      <c r="BQ6" s="408"/>
      <c r="BR6" s="408"/>
      <c r="BS6" s="408"/>
      <c r="BT6" s="408"/>
      <c r="BU6" s="409"/>
      <c r="BV6" s="407">
        <v>3977293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94.6</v>
      </c>
      <c r="CU6" s="445"/>
      <c r="CV6" s="445"/>
      <c r="CW6" s="445"/>
      <c r="CX6" s="445"/>
      <c r="CY6" s="445"/>
      <c r="CZ6" s="445"/>
      <c r="DA6" s="446"/>
      <c r="DB6" s="444">
        <v>92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241746</v>
      </c>
      <c r="BO7" s="408"/>
      <c r="BP7" s="408"/>
      <c r="BQ7" s="408"/>
      <c r="BR7" s="408"/>
      <c r="BS7" s="408"/>
      <c r="BT7" s="408"/>
      <c r="BU7" s="409"/>
      <c r="BV7" s="407">
        <v>385914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24848512</v>
      </c>
      <c r="CU7" s="408"/>
      <c r="CV7" s="408"/>
      <c r="CW7" s="408"/>
      <c r="CX7" s="408"/>
      <c r="CY7" s="408"/>
      <c r="CZ7" s="408"/>
      <c r="DA7" s="409"/>
      <c r="DB7" s="407">
        <v>23448078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104</v>
      </c>
      <c r="AV8" s="440"/>
      <c r="AW8" s="440"/>
      <c r="AX8" s="440"/>
      <c r="AY8" s="441" t="s">
        <v>112</v>
      </c>
      <c r="AZ8" s="442"/>
      <c r="BA8" s="442"/>
      <c r="BB8" s="442"/>
      <c r="BC8" s="442"/>
      <c r="BD8" s="442"/>
      <c r="BE8" s="442"/>
      <c r="BF8" s="442"/>
      <c r="BG8" s="442"/>
      <c r="BH8" s="442"/>
      <c r="BI8" s="442"/>
      <c r="BJ8" s="442"/>
      <c r="BK8" s="442"/>
      <c r="BL8" s="442"/>
      <c r="BM8" s="443"/>
      <c r="BN8" s="407">
        <v>2374719</v>
      </c>
      <c r="BO8" s="408"/>
      <c r="BP8" s="408"/>
      <c r="BQ8" s="408"/>
      <c r="BR8" s="408"/>
      <c r="BS8" s="408"/>
      <c r="BT8" s="408"/>
      <c r="BU8" s="409"/>
      <c r="BV8" s="407">
        <v>3591379</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1.04</v>
      </c>
      <c r="CU8" s="448"/>
      <c r="CV8" s="448"/>
      <c r="CW8" s="448"/>
      <c r="CX8" s="448"/>
      <c r="CY8" s="448"/>
      <c r="CZ8" s="448"/>
      <c r="DA8" s="449"/>
      <c r="DB8" s="447">
        <v>1.02</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93922</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-1216660</v>
      </c>
      <c r="BO9" s="408"/>
      <c r="BP9" s="408"/>
      <c r="BQ9" s="408"/>
      <c r="BR9" s="408"/>
      <c r="BS9" s="408"/>
      <c r="BT9" s="408"/>
      <c r="BU9" s="409"/>
      <c r="BV9" s="407">
        <v>1989885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12.1</v>
      </c>
      <c r="CU9" s="405"/>
      <c r="CV9" s="405"/>
      <c r="CW9" s="405"/>
      <c r="CX9" s="405"/>
      <c r="CY9" s="405"/>
      <c r="CZ9" s="405"/>
      <c r="DA9" s="406"/>
      <c r="DB9" s="404">
        <v>11.4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95350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3192417</v>
      </c>
      <c r="BO10" s="408"/>
      <c r="BP10" s="408"/>
      <c r="BQ10" s="408"/>
      <c r="BR10" s="408"/>
      <c r="BS10" s="408"/>
      <c r="BT10" s="408"/>
      <c r="BU10" s="409"/>
      <c r="BV10" s="407">
        <v>1171760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95378</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93552</v>
      </c>
      <c r="S13" s="492"/>
      <c r="T13" s="492"/>
      <c r="U13" s="492"/>
      <c r="V13" s="493"/>
      <c r="W13" s="423" t="s">
        <v>141</v>
      </c>
      <c r="X13" s="424"/>
      <c r="Y13" s="424"/>
      <c r="Z13" s="424"/>
      <c r="AA13" s="424"/>
      <c r="AB13" s="414"/>
      <c r="AC13" s="458">
        <v>91</v>
      </c>
      <c r="AD13" s="459"/>
      <c r="AE13" s="459"/>
      <c r="AF13" s="459"/>
      <c r="AG13" s="501"/>
      <c r="AH13" s="458">
        <v>82</v>
      </c>
      <c r="AI13" s="459"/>
      <c r="AJ13" s="459"/>
      <c r="AK13" s="459"/>
      <c r="AL13" s="460"/>
      <c r="AM13" s="436" t="s">
        <v>142</v>
      </c>
      <c r="AN13" s="437"/>
      <c r="AO13" s="437"/>
      <c r="AP13" s="437"/>
      <c r="AQ13" s="437"/>
      <c r="AR13" s="437"/>
      <c r="AS13" s="437"/>
      <c r="AT13" s="438"/>
      <c r="AU13" s="439" t="s">
        <v>104</v>
      </c>
      <c r="AV13" s="440"/>
      <c r="AW13" s="440"/>
      <c r="AX13" s="440"/>
      <c r="AY13" s="441" t="s">
        <v>143</v>
      </c>
      <c r="AZ13" s="442"/>
      <c r="BA13" s="442"/>
      <c r="BB13" s="442"/>
      <c r="BC13" s="442"/>
      <c r="BD13" s="442"/>
      <c r="BE13" s="442"/>
      <c r="BF13" s="442"/>
      <c r="BG13" s="442"/>
      <c r="BH13" s="442"/>
      <c r="BI13" s="442"/>
      <c r="BJ13" s="442"/>
      <c r="BK13" s="442"/>
      <c r="BL13" s="442"/>
      <c r="BM13" s="443"/>
      <c r="BN13" s="407">
        <v>1975757</v>
      </c>
      <c r="BO13" s="408"/>
      <c r="BP13" s="408"/>
      <c r="BQ13" s="408"/>
      <c r="BR13" s="408"/>
      <c r="BS13" s="408"/>
      <c r="BT13" s="408"/>
      <c r="BU13" s="409"/>
      <c r="BV13" s="407">
        <v>3161645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6.9</v>
      </c>
      <c r="CU13" s="405"/>
      <c r="CV13" s="405"/>
      <c r="CW13" s="405"/>
      <c r="CX13" s="405"/>
      <c r="CY13" s="405"/>
      <c r="CZ13" s="405"/>
      <c r="DA13" s="406"/>
      <c r="DB13" s="404">
        <v>6.3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95430</v>
      </c>
      <c r="S14" s="492"/>
      <c r="T14" s="492"/>
      <c r="U14" s="492"/>
      <c r="V14" s="493"/>
      <c r="W14" s="397"/>
      <c r="X14" s="398"/>
      <c r="Y14" s="398"/>
      <c r="Z14" s="398"/>
      <c r="AA14" s="398"/>
      <c r="AB14" s="387"/>
      <c r="AC14" s="494">
        <v>0.3</v>
      </c>
      <c r="AD14" s="495"/>
      <c r="AE14" s="495"/>
      <c r="AF14" s="495"/>
      <c r="AG14" s="496"/>
      <c r="AH14" s="494">
        <v>0.2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67.8</v>
      </c>
      <c r="CU14" s="506"/>
      <c r="CV14" s="506"/>
      <c r="CW14" s="506"/>
      <c r="CX14" s="506"/>
      <c r="CY14" s="506"/>
      <c r="CZ14" s="506"/>
      <c r="DA14" s="507"/>
      <c r="DB14" s="505">
        <v>83.4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93804</v>
      </c>
      <c r="S15" s="492"/>
      <c r="T15" s="492"/>
      <c r="U15" s="492"/>
      <c r="V15" s="493"/>
      <c r="W15" s="423" t="s">
        <v>147</v>
      </c>
      <c r="X15" s="424"/>
      <c r="Y15" s="424"/>
      <c r="Z15" s="424"/>
      <c r="AA15" s="424"/>
      <c r="AB15" s="414"/>
      <c r="AC15" s="458">
        <v>5697</v>
      </c>
      <c r="AD15" s="459"/>
      <c r="AE15" s="459"/>
      <c r="AF15" s="459"/>
      <c r="AG15" s="501"/>
      <c r="AH15" s="458">
        <v>6498</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18478464</v>
      </c>
      <c r="BO15" s="371"/>
      <c r="BP15" s="371"/>
      <c r="BQ15" s="371"/>
      <c r="BR15" s="371"/>
      <c r="BS15" s="371"/>
      <c r="BT15" s="371"/>
      <c r="BU15" s="372"/>
      <c r="BV15" s="370">
        <v>17397505</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15.9</v>
      </c>
      <c r="AD16" s="495"/>
      <c r="AE16" s="495"/>
      <c r="AF16" s="495"/>
      <c r="AG16" s="496"/>
      <c r="AH16" s="494">
        <v>17.399999999999999</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17067917</v>
      </c>
      <c r="BO16" s="408"/>
      <c r="BP16" s="408"/>
      <c r="BQ16" s="408"/>
      <c r="BR16" s="408"/>
      <c r="BS16" s="408"/>
      <c r="BT16" s="408"/>
      <c r="BU16" s="409"/>
      <c r="BV16" s="407">
        <v>17396638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30069</v>
      </c>
      <c r="AD17" s="459"/>
      <c r="AE17" s="459"/>
      <c r="AF17" s="459"/>
      <c r="AG17" s="501"/>
      <c r="AH17" s="458">
        <v>30740</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24848512</v>
      </c>
      <c r="BO17" s="408"/>
      <c r="BP17" s="408"/>
      <c r="BQ17" s="408"/>
      <c r="BR17" s="408"/>
      <c r="BS17" s="408"/>
      <c r="BT17" s="408"/>
      <c r="BU17" s="409"/>
      <c r="BV17" s="407">
        <v>23448078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157</v>
      </c>
      <c r="C18" s="450"/>
      <c r="D18" s="450"/>
      <c r="E18" s="533"/>
      <c r="F18" s="533"/>
      <c r="G18" s="533"/>
      <c r="H18" s="533"/>
      <c r="I18" s="533"/>
      <c r="J18" s="533"/>
      <c r="K18" s="533"/>
      <c r="L18" s="534">
        <v>18.47</v>
      </c>
      <c r="M18" s="534"/>
      <c r="N18" s="534"/>
      <c r="O18" s="534"/>
      <c r="P18" s="534"/>
      <c r="Q18" s="534"/>
      <c r="R18" s="535"/>
      <c r="S18" s="535"/>
      <c r="T18" s="535"/>
      <c r="U18" s="535"/>
      <c r="V18" s="536"/>
      <c r="W18" s="425"/>
      <c r="X18" s="426"/>
      <c r="Y18" s="426"/>
      <c r="Z18" s="426"/>
      <c r="AA18" s="426"/>
      <c r="AB18" s="417"/>
      <c r="AC18" s="537">
        <v>83.9</v>
      </c>
      <c r="AD18" s="538"/>
      <c r="AE18" s="538"/>
      <c r="AF18" s="538"/>
      <c r="AG18" s="539"/>
      <c r="AH18" s="537">
        <v>82.4</v>
      </c>
      <c r="AI18" s="538"/>
      <c r="AJ18" s="538"/>
      <c r="AK18" s="538"/>
      <c r="AL18" s="540"/>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24150050</v>
      </c>
      <c r="BO18" s="408"/>
      <c r="BP18" s="408"/>
      <c r="BQ18" s="408"/>
      <c r="BR18" s="408"/>
      <c r="BS18" s="408"/>
      <c r="BT18" s="408"/>
      <c r="BU18" s="409"/>
      <c r="BV18" s="407">
        <v>23201547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159</v>
      </c>
      <c r="C19" s="450"/>
      <c r="D19" s="450"/>
      <c r="E19" s="533"/>
      <c r="F19" s="533"/>
      <c r="G19" s="533"/>
      <c r="H19" s="533"/>
      <c r="I19" s="533"/>
      <c r="J19" s="533"/>
      <c r="K19" s="533"/>
      <c r="L19" s="541">
        <v>5085</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34415049</v>
      </c>
      <c r="BO19" s="408"/>
      <c r="BP19" s="408"/>
      <c r="BQ19" s="408"/>
      <c r="BR19" s="408"/>
      <c r="BS19" s="408"/>
      <c r="BT19" s="408"/>
      <c r="BU19" s="409"/>
      <c r="BV19" s="407">
        <v>31677158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161</v>
      </c>
      <c r="C20" s="450"/>
      <c r="D20" s="450"/>
      <c r="E20" s="533"/>
      <c r="F20" s="533"/>
      <c r="G20" s="533"/>
      <c r="H20" s="533"/>
      <c r="I20" s="533"/>
      <c r="J20" s="533"/>
      <c r="K20" s="533"/>
      <c r="L20" s="541">
        <v>42522</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50264068</v>
      </c>
      <c r="BO22" s="371"/>
      <c r="BP22" s="371"/>
      <c r="BQ22" s="371"/>
      <c r="BR22" s="371"/>
      <c r="BS22" s="371"/>
      <c r="BT22" s="371"/>
      <c r="BU22" s="372"/>
      <c r="BV22" s="370">
        <v>52012926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26005884</v>
      </c>
      <c r="BO23" s="408"/>
      <c r="BP23" s="408"/>
      <c r="BQ23" s="408"/>
      <c r="BR23" s="408"/>
      <c r="BS23" s="408"/>
      <c r="BT23" s="408"/>
      <c r="BU23" s="409"/>
      <c r="BV23" s="407">
        <v>27621110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10610</v>
      </c>
      <c r="R24" s="459"/>
      <c r="S24" s="459"/>
      <c r="T24" s="459"/>
      <c r="U24" s="459"/>
      <c r="V24" s="501"/>
      <c r="W24" s="553"/>
      <c r="X24" s="554"/>
      <c r="Y24" s="555"/>
      <c r="Z24" s="457" t="s">
        <v>172</v>
      </c>
      <c r="AA24" s="437"/>
      <c r="AB24" s="437"/>
      <c r="AC24" s="437"/>
      <c r="AD24" s="437"/>
      <c r="AE24" s="437"/>
      <c r="AF24" s="437"/>
      <c r="AG24" s="438"/>
      <c r="AH24" s="458">
        <v>697</v>
      </c>
      <c r="AI24" s="459"/>
      <c r="AJ24" s="459"/>
      <c r="AK24" s="459"/>
      <c r="AL24" s="501"/>
      <c r="AM24" s="458">
        <v>2037331</v>
      </c>
      <c r="AN24" s="459"/>
      <c r="AO24" s="459"/>
      <c r="AP24" s="459"/>
      <c r="AQ24" s="459"/>
      <c r="AR24" s="501"/>
      <c r="AS24" s="458">
        <v>2923</v>
      </c>
      <c r="AT24" s="459"/>
      <c r="AU24" s="459"/>
      <c r="AV24" s="459"/>
      <c r="AW24" s="459"/>
      <c r="AX24" s="460"/>
      <c r="AY24" s="526" t="s">
        <v>173</v>
      </c>
      <c r="AZ24" s="527"/>
      <c r="BA24" s="527"/>
      <c r="BB24" s="527"/>
      <c r="BC24" s="527"/>
      <c r="BD24" s="527"/>
      <c r="BE24" s="527"/>
      <c r="BF24" s="527"/>
      <c r="BG24" s="527"/>
      <c r="BH24" s="527"/>
      <c r="BI24" s="527"/>
      <c r="BJ24" s="527"/>
      <c r="BK24" s="527"/>
      <c r="BL24" s="527"/>
      <c r="BM24" s="528"/>
      <c r="BN24" s="407">
        <v>42568800</v>
      </c>
      <c r="BO24" s="408"/>
      <c r="BP24" s="408"/>
      <c r="BQ24" s="408"/>
      <c r="BR24" s="408"/>
      <c r="BS24" s="408"/>
      <c r="BT24" s="408"/>
      <c r="BU24" s="409"/>
      <c r="BV24" s="407">
        <v>43462124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8850</v>
      </c>
      <c r="R25" s="459"/>
      <c r="S25" s="459"/>
      <c r="T25" s="459"/>
      <c r="U25" s="459"/>
      <c r="V25" s="501"/>
      <c r="W25" s="553"/>
      <c r="X25" s="554"/>
      <c r="Y25" s="555"/>
      <c r="Z25" s="457" t="s">
        <v>175</v>
      </c>
      <c r="AA25" s="437"/>
      <c r="AB25" s="437"/>
      <c r="AC25" s="437"/>
      <c r="AD25" s="437"/>
      <c r="AE25" s="437"/>
      <c r="AF25" s="437"/>
      <c r="AG25" s="438"/>
      <c r="AH25" s="458">
        <v>115</v>
      </c>
      <c r="AI25" s="459"/>
      <c r="AJ25" s="459"/>
      <c r="AK25" s="459"/>
      <c r="AL25" s="501"/>
      <c r="AM25" s="458">
        <v>318205</v>
      </c>
      <c r="AN25" s="459"/>
      <c r="AO25" s="459"/>
      <c r="AP25" s="459"/>
      <c r="AQ25" s="459"/>
      <c r="AR25" s="501"/>
      <c r="AS25" s="458">
        <v>2767</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10623748</v>
      </c>
      <c r="BO25" s="371"/>
      <c r="BP25" s="371"/>
      <c r="BQ25" s="371"/>
      <c r="BR25" s="371"/>
      <c r="BS25" s="371"/>
      <c r="BT25" s="371"/>
      <c r="BU25" s="372"/>
      <c r="BV25" s="370">
        <v>13694870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7320</v>
      </c>
      <c r="R26" s="459"/>
      <c r="S26" s="459"/>
      <c r="T26" s="459"/>
      <c r="U26" s="459"/>
      <c r="V26" s="501"/>
      <c r="W26" s="553"/>
      <c r="X26" s="554"/>
      <c r="Y26" s="555"/>
      <c r="Z26" s="457" t="s">
        <v>178</v>
      </c>
      <c r="AA26" s="559"/>
      <c r="AB26" s="559"/>
      <c r="AC26" s="559"/>
      <c r="AD26" s="559"/>
      <c r="AE26" s="559"/>
      <c r="AF26" s="559"/>
      <c r="AG26" s="560"/>
      <c r="AH26" s="458">
        <v>87</v>
      </c>
      <c r="AI26" s="459"/>
      <c r="AJ26" s="459"/>
      <c r="AK26" s="459"/>
      <c r="AL26" s="501"/>
      <c r="AM26" s="458">
        <v>261783</v>
      </c>
      <c r="AN26" s="459"/>
      <c r="AO26" s="459"/>
      <c r="AP26" s="459"/>
      <c r="AQ26" s="459"/>
      <c r="AR26" s="501"/>
      <c r="AS26" s="458">
        <v>3009</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180</v>
      </c>
      <c r="F27" s="437"/>
      <c r="G27" s="437"/>
      <c r="H27" s="437"/>
      <c r="I27" s="437"/>
      <c r="J27" s="437"/>
      <c r="K27" s="438"/>
      <c r="L27" s="458">
        <v>1</v>
      </c>
      <c r="M27" s="459"/>
      <c r="N27" s="459"/>
      <c r="O27" s="459"/>
      <c r="P27" s="501"/>
      <c r="Q27" s="458">
        <v>7370</v>
      </c>
      <c r="R27" s="459"/>
      <c r="S27" s="459"/>
      <c r="T27" s="459"/>
      <c r="U27" s="459"/>
      <c r="V27" s="501"/>
      <c r="W27" s="553"/>
      <c r="X27" s="554"/>
      <c r="Y27" s="555"/>
      <c r="Z27" s="457" t="s">
        <v>181</v>
      </c>
      <c r="AA27" s="437"/>
      <c r="AB27" s="437"/>
      <c r="AC27" s="437"/>
      <c r="AD27" s="437"/>
      <c r="AE27" s="437"/>
      <c r="AF27" s="437"/>
      <c r="AG27" s="438"/>
      <c r="AH27" s="458">
        <v>44</v>
      </c>
      <c r="AI27" s="459"/>
      <c r="AJ27" s="459"/>
      <c r="AK27" s="459"/>
      <c r="AL27" s="501"/>
      <c r="AM27" s="458">
        <v>171372</v>
      </c>
      <c r="AN27" s="459"/>
      <c r="AO27" s="459"/>
      <c r="AP27" s="459"/>
      <c r="AQ27" s="459"/>
      <c r="AR27" s="501"/>
      <c r="AS27" s="458">
        <v>3895</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9">
        <v>330000</v>
      </c>
      <c r="BO27" s="530"/>
      <c r="BP27" s="530"/>
      <c r="BQ27" s="530"/>
      <c r="BR27" s="530"/>
      <c r="BS27" s="530"/>
      <c r="BT27" s="530"/>
      <c r="BU27" s="531"/>
      <c r="BV27" s="529">
        <v>330000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183</v>
      </c>
      <c r="F28" s="437"/>
      <c r="G28" s="437"/>
      <c r="H28" s="437"/>
      <c r="I28" s="437"/>
      <c r="J28" s="437"/>
      <c r="K28" s="438"/>
      <c r="L28" s="458">
        <v>1</v>
      </c>
      <c r="M28" s="459"/>
      <c r="N28" s="459"/>
      <c r="O28" s="459"/>
      <c r="P28" s="501"/>
      <c r="Q28" s="458">
        <v>6530</v>
      </c>
      <c r="R28" s="459"/>
      <c r="S28" s="459"/>
      <c r="T28" s="459"/>
      <c r="U28" s="459"/>
      <c r="V28" s="501"/>
      <c r="W28" s="553"/>
      <c r="X28" s="554"/>
      <c r="Y28" s="555"/>
      <c r="Z28" s="457" t="s">
        <v>184</v>
      </c>
      <c r="AA28" s="437"/>
      <c r="AB28" s="437"/>
      <c r="AC28" s="437"/>
      <c r="AD28" s="437"/>
      <c r="AE28" s="437"/>
      <c r="AF28" s="437"/>
      <c r="AG28" s="438"/>
      <c r="AH28" s="458" t="s">
        <v>139</v>
      </c>
      <c r="AI28" s="459"/>
      <c r="AJ28" s="459"/>
      <c r="AK28" s="459"/>
      <c r="AL28" s="501"/>
      <c r="AM28" s="458" t="s">
        <v>129</v>
      </c>
      <c r="AN28" s="459"/>
      <c r="AO28" s="459"/>
      <c r="AP28" s="459"/>
      <c r="AQ28" s="459"/>
      <c r="AR28" s="501"/>
      <c r="AS28" s="458" t="s">
        <v>138</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12135281</v>
      </c>
      <c r="BO28" s="371"/>
      <c r="BP28" s="371"/>
      <c r="BQ28" s="371"/>
      <c r="BR28" s="371"/>
      <c r="BS28" s="371"/>
      <c r="BT28" s="371"/>
      <c r="BU28" s="372"/>
      <c r="BV28" s="370">
        <v>8942864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186</v>
      </c>
      <c r="F29" s="437"/>
      <c r="G29" s="437"/>
      <c r="H29" s="437"/>
      <c r="I29" s="437"/>
      <c r="J29" s="437"/>
      <c r="K29" s="438"/>
      <c r="L29" s="458">
        <v>19</v>
      </c>
      <c r="M29" s="459"/>
      <c r="N29" s="459"/>
      <c r="O29" s="459"/>
      <c r="P29" s="501"/>
      <c r="Q29" s="458">
        <v>5910</v>
      </c>
      <c r="R29" s="459"/>
      <c r="S29" s="459"/>
      <c r="T29" s="459"/>
      <c r="U29" s="459"/>
      <c r="V29" s="501"/>
      <c r="W29" s="556"/>
      <c r="X29" s="557"/>
      <c r="Y29" s="558"/>
      <c r="Z29" s="457" t="s">
        <v>187</v>
      </c>
      <c r="AA29" s="437"/>
      <c r="AB29" s="437"/>
      <c r="AC29" s="437"/>
      <c r="AD29" s="437"/>
      <c r="AE29" s="437"/>
      <c r="AF29" s="437"/>
      <c r="AG29" s="438"/>
      <c r="AH29" s="458">
        <v>741</v>
      </c>
      <c r="AI29" s="459"/>
      <c r="AJ29" s="459"/>
      <c r="AK29" s="459"/>
      <c r="AL29" s="501"/>
      <c r="AM29" s="458">
        <v>2208703</v>
      </c>
      <c r="AN29" s="459"/>
      <c r="AO29" s="459"/>
      <c r="AP29" s="459"/>
      <c r="AQ29" s="459"/>
      <c r="AR29" s="501"/>
      <c r="AS29" s="458">
        <v>2981</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2438430</v>
      </c>
      <c r="BO29" s="408"/>
      <c r="BP29" s="408"/>
      <c r="BQ29" s="408"/>
      <c r="BR29" s="408"/>
      <c r="BS29" s="408"/>
      <c r="BT29" s="408"/>
      <c r="BU29" s="409"/>
      <c r="BV29" s="407">
        <v>2106439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7">
        <v>101.1</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4114032</v>
      </c>
      <c r="BO30" s="530"/>
      <c r="BP30" s="530"/>
      <c r="BQ30" s="530"/>
      <c r="BR30" s="530"/>
      <c r="BS30" s="530"/>
      <c r="BT30" s="530"/>
      <c r="BU30" s="531"/>
      <c r="BV30" s="529">
        <v>3993540</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198</v>
      </c>
      <c r="X33" s="396"/>
      <c r="Y33" s="396"/>
      <c r="Z33" s="396"/>
      <c r="AA33" s="396"/>
      <c r="AB33" s="396"/>
      <c r="AC33" s="396"/>
      <c r="AD33" s="396"/>
      <c r="AE33" s="396"/>
      <c r="AF33" s="396"/>
      <c r="AG33" s="396"/>
      <c r="AH33" s="396"/>
      <c r="AI33" s="396"/>
      <c r="AJ33" s="396"/>
      <c r="AK33" s="396"/>
      <c r="AL33" s="206"/>
      <c r="AM33" s="431" t="s">
        <v>199</v>
      </c>
      <c r="AN33" s="431"/>
      <c r="AO33" s="396" t="s">
        <v>197</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196</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病院事業会計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IF('各会計、関係団体の財政状況及び健全化判断比率'!B35="","",'各会計、関係団体の財政状況及び健全化判断比率'!B35)</f>
        <v>都市再開発事業特別会計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阪神水道企業団</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阪神福祉事業団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公共用地取得費特別会計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丹波少年自然の家事務組合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兵庫県信用保証協会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駐車場事業特別会計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兵庫県後期高齢者医療広域連合（一般会計）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芦屋市都市管理（株）</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兵庫県後期高齢者医療広域連合（特別会計）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bYkS5jU8icD84biC2nfiOIE0QyeE4lQrVE1BGCELc4CQLR8tfQlRbV3MYOQl0/GCQhO2AfhhbTuK2nft0u6BMg==" saltValue="OuViJHPyPkvOfK5/eUZCi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1" t="s">
        <v>563</v>
      </c>
      <c r="D34" s="1151"/>
      <c r="E34" s="1152"/>
      <c r="F34" s="32">
        <v>2.2000000000000002</v>
      </c>
      <c r="G34" s="33">
        <v>3.35</v>
      </c>
      <c r="H34" s="33">
        <v>6.31</v>
      </c>
      <c r="I34" s="33">
        <v>14.97</v>
      </c>
      <c r="J34" s="34">
        <v>8.92</v>
      </c>
      <c r="K34" s="22"/>
      <c r="L34" s="22"/>
      <c r="M34" s="22"/>
      <c r="N34" s="22"/>
      <c r="O34" s="22"/>
      <c r="P34" s="22"/>
    </row>
    <row r="35" spans="1:16" ht="39" customHeight="1" x14ac:dyDescent="0.15">
      <c r="A35" s="22"/>
      <c r="B35" s="35"/>
      <c r="C35" s="1145" t="s">
        <v>564</v>
      </c>
      <c r="D35" s="1146"/>
      <c r="E35" s="1147"/>
      <c r="F35" s="36">
        <v>6.03</v>
      </c>
      <c r="G35" s="37">
        <v>6.86</v>
      </c>
      <c r="H35" s="37">
        <v>5.56</v>
      </c>
      <c r="I35" s="37">
        <v>6.73</v>
      </c>
      <c r="J35" s="38">
        <v>6.88</v>
      </c>
      <c r="K35" s="22"/>
      <c r="L35" s="22"/>
      <c r="M35" s="22"/>
      <c r="N35" s="22"/>
      <c r="O35" s="22"/>
      <c r="P35" s="22"/>
    </row>
    <row r="36" spans="1:16" ht="39" customHeight="1" x14ac:dyDescent="0.15">
      <c r="A36" s="22"/>
      <c r="B36" s="35"/>
      <c r="C36" s="1145" t="s">
        <v>565</v>
      </c>
      <c r="D36" s="1146"/>
      <c r="E36" s="1147"/>
      <c r="F36" s="36">
        <v>1.44</v>
      </c>
      <c r="G36" s="37">
        <v>3.1</v>
      </c>
      <c r="H36" s="37">
        <v>3.93</v>
      </c>
      <c r="I36" s="37">
        <v>5.08</v>
      </c>
      <c r="J36" s="38">
        <v>5.51</v>
      </c>
      <c r="K36" s="22"/>
      <c r="L36" s="22"/>
      <c r="M36" s="22"/>
      <c r="N36" s="22"/>
      <c r="O36" s="22"/>
      <c r="P36" s="22"/>
    </row>
    <row r="37" spans="1:16" ht="39" customHeight="1" x14ac:dyDescent="0.15">
      <c r="A37" s="22"/>
      <c r="B37" s="35"/>
      <c r="C37" s="1145" t="s">
        <v>566</v>
      </c>
      <c r="D37" s="1146"/>
      <c r="E37" s="1147"/>
      <c r="F37" s="36">
        <v>0.84</v>
      </c>
      <c r="G37" s="37">
        <v>0.68</v>
      </c>
      <c r="H37" s="37">
        <v>0.65</v>
      </c>
      <c r="I37" s="37">
        <v>0.86</v>
      </c>
      <c r="J37" s="38">
        <v>1.01</v>
      </c>
      <c r="K37" s="22"/>
      <c r="L37" s="22"/>
      <c r="M37" s="22"/>
      <c r="N37" s="22"/>
      <c r="O37" s="22"/>
      <c r="P37" s="22"/>
    </row>
    <row r="38" spans="1:16" ht="39" customHeight="1" x14ac:dyDescent="0.15">
      <c r="A38" s="22"/>
      <c r="B38" s="35"/>
      <c r="C38" s="1145" t="s">
        <v>567</v>
      </c>
      <c r="D38" s="1146"/>
      <c r="E38" s="1147"/>
      <c r="F38" s="36">
        <v>0.56000000000000005</v>
      </c>
      <c r="G38" s="37">
        <v>0.41</v>
      </c>
      <c r="H38" s="37">
        <v>1.04</v>
      </c>
      <c r="I38" s="37">
        <v>1.18</v>
      </c>
      <c r="J38" s="38">
        <v>0.92</v>
      </c>
      <c r="K38" s="22"/>
      <c r="L38" s="22"/>
      <c r="M38" s="22"/>
      <c r="N38" s="22"/>
      <c r="O38" s="22"/>
      <c r="P38" s="22"/>
    </row>
    <row r="39" spans="1:16" ht="39" customHeight="1" x14ac:dyDescent="0.15">
      <c r="A39" s="22"/>
      <c r="B39" s="35"/>
      <c r="C39" s="1145" t="s">
        <v>568</v>
      </c>
      <c r="D39" s="1146"/>
      <c r="E39" s="1147"/>
      <c r="F39" s="36">
        <v>0.79</v>
      </c>
      <c r="G39" s="37">
        <v>0.25</v>
      </c>
      <c r="H39" s="37">
        <v>0.42</v>
      </c>
      <c r="I39" s="37">
        <v>1.03</v>
      </c>
      <c r="J39" s="38">
        <v>0.67</v>
      </c>
      <c r="K39" s="22"/>
      <c r="L39" s="22"/>
      <c r="M39" s="22"/>
      <c r="N39" s="22"/>
      <c r="O39" s="22"/>
      <c r="P39" s="22"/>
    </row>
    <row r="40" spans="1:16" ht="39" customHeight="1" x14ac:dyDescent="0.15">
      <c r="A40" s="22"/>
      <c r="B40" s="35"/>
      <c r="C40" s="1145" t="s">
        <v>569</v>
      </c>
      <c r="D40" s="1146"/>
      <c r="E40" s="1147"/>
      <c r="F40" s="36">
        <v>0.33</v>
      </c>
      <c r="G40" s="37">
        <v>0.34</v>
      </c>
      <c r="H40" s="37">
        <v>0.35</v>
      </c>
      <c r="I40" s="37">
        <v>0.34</v>
      </c>
      <c r="J40" s="38">
        <v>0.63</v>
      </c>
      <c r="K40" s="22"/>
      <c r="L40" s="22"/>
      <c r="M40" s="22"/>
      <c r="N40" s="22"/>
      <c r="O40" s="22"/>
      <c r="P40" s="22"/>
    </row>
    <row r="41" spans="1:16" ht="39" customHeight="1" x14ac:dyDescent="0.15">
      <c r="A41" s="22"/>
      <c r="B41" s="35"/>
      <c r="C41" s="1145" t="s">
        <v>570</v>
      </c>
      <c r="D41" s="1146"/>
      <c r="E41" s="1147"/>
      <c r="F41" s="36">
        <v>0.44</v>
      </c>
      <c r="G41" s="37">
        <v>0.41</v>
      </c>
      <c r="H41" s="37">
        <v>0.43</v>
      </c>
      <c r="I41" s="37">
        <v>0.47</v>
      </c>
      <c r="J41" s="38">
        <v>0.42</v>
      </c>
      <c r="K41" s="22"/>
      <c r="L41" s="22"/>
      <c r="M41" s="22"/>
      <c r="N41" s="22"/>
      <c r="O41" s="22"/>
      <c r="P41" s="22"/>
    </row>
    <row r="42" spans="1:16" ht="39" customHeight="1" x14ac:dyDescent="0.15">
      <c r="A42" s="22"/>
      <c r="B42" s="39"/>
      <c r="C42" s="1145" t="s">
        <v>571</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572</v>
      </c>
      <c r="D43" s="1149"/>
      <c r="E43" s="1150"/>
      <c r="F43" s="41">
        <v>0.2</v>
      </c>
      <c r="G43" s="42">
        <v>0.22</v>
      </c>
      <c r="H43" s="42">
        <v>0.45</v>
      </c>
      <c r="I43" s="42">
        <v>0.3</v>
      </c>
      <c r="J43" s="43">
        <v>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X5JhhJJPjcUTsHXQDg00bZbr/8zu4LEffrSqaZ2w4jAYKNxc5LcFeJUOUS8/A4Mbvv6DFvKbEjEZGSjH2qiZA==" saltValue="ZN5IWPxa3/ajbG9hOwB5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5453</v>
      </c>
      <c r="L45" s="60">
        <v>4794</v>
      </c>
      <c r="M45" s="60">
        <v>4298</v>
      </c>
      <c r="N45" s="60">
        <v>3953</v>
      </c>
      <c r="O45" s="61">
        <v>4232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x14ac:dyDescent="0.15">
      <c r="A48" s="48"/>
      <c r="B48" s="1155"/>
      <c r="C48" s="1156"/>
      <c r="D48" s="62"/>
      <c r="E48" s="1161" t="s">
        <v>15</v>
      </c>
      <c r="F48" s="1161"/>
      <c r="G48" s="1161"/>
      <c r="H48" s="1161"/>
      <c r="I48" s="1161"/>
      <c r="J48" s="1162"/>
      <c r="K48" s="63">
        <v>995</v>
      </c>
      <c r="L48" s="64">
        <v>1067</v>
      </c>
      <c r="M48" s="64">
        <v>1135</v>
      </c>
      <c r="N48" s="64">
        <v>931</v>
      </c>
      <c r="O48" s="65">
        <v>942</v>
      </c>
      <c r="P48" s="48"/>
      <c r="Q48" s="48"/>
      <c r="R48" s="48"/>
      <c r="S48" s="48"/>
      <c r="T48" s="48"/>
      <c r="U48" s="48"/>
    </row>
    <row r="49" spans="1:21" ht="30.75" customHeight="1" x14ac:dyDescent="0.15">
      <c r="A49" s="48"/>
      <c r="B49" s="1155"/>
      <c r="C49" s="1156"/>
      <c r="D49" s="62"/>
      <c r="E49" s="1161" t="s">
        <v>16</v>
      </c>
      <c r="F49" s="1161"/>
      <c r="G49" s="1161"/>
      <c r="H49" s="1161"/>
      <c r="I49" s="1161"/>
      <c r="J49" s="1162"/>
      <c r="K49" s="63">
        <v>35</v>
      </c>
      <c r="L49" s="64">
        <v>25</v>
      </c>
      <c r="M49" s="64">
        <v>22</v>
      </c>
      <c r="N49" s="64">
        <v>3</v>
      </c>
      <c r="O49" s="65">
        <v>3</v>
      </c>
      <c r="P49" s="48"/>
      <c r="Q49" s="48"/>
      <c r="R49" s="48"/>
      <c r="S49" s="48"/>
      <c r="T49" s="48"/>
      <c r="U49" s="48"/>
    </row>
    <row r="50" spans="1:21" ht="30.75" customHeight="1" x14ac:dyDescent="0.15">
      <c r="A50" s="48"/>
      <c r="B50" s="1155"/>
      <c r="C50" s="1156"/>
      <c r="D50" s="62"/>
      <c r="E50" s="1161" t="s">
        <v>17</v>
      </c>
      <c r="F50" s="1161"/>
      <c r="G50" s="1161"/>
      <c r="H50" s="1161"/>
      <c r="I50" s="1161"/>
      <c r="J50" s="1162"/>
      <c r="K50" s="63">
        <v>359</v>
      </c>
      <c r="L50" s="64">
        <v>369</v>
      </c>
      <c r="M50" s="64">
        <v>374</v>
      </c>
      <c r="N50" s="64">
        <v>472</v>
      </c>
      <c r="O50" s="65">
        <v>665</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517</v>
      </c>
      <c r="L51" s="64" t="s">
        <v>517</v>
      </c>
      <c r="M51" s="64" t="s">
        <v>517</v>
      </c>
      <c r="N51" s="64" t="s">
        <v>517</v>
      </c>
      <c r="O51" s="65" t="s">
        <v>517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5000</v>
      </c>
      <c r="L52" s="64">
        <v>4805</v>
      </c>
      <c r="M52" s="64">
        <v>4586</v>
      </c>
      <c r="N52" s="64">
        <v>4054</v>
      </c>
      <c r="O52" s="65">
        <v>3845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1842</v>
      </c>
      <c r="L53" s="69">
        <v>1450</v>
      </c>
      <c r="M53" s="69">
        <v>1243</v>
      </c>
      <c r="N53" s="69">
        <v>1305</v>
      </c>
      <c r="O53" s="70">
        <v>1997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qnwzXtrNpNKzSSiYcIHCBipVs8CjgKvQDT9A2c95PF+Tm8R1WcG2e5hnzvvcrATfzcDZbvNYoDncBBiwcs/BQ==" saltValue="D7Jcu3UNJn4mrYFoZfFIN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3"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84" t="s">
        <v>32</v>
      </c>
      <c r="C41" s="1185"/>
      <c r="D41" s="105"/>
      <c r="E41" s="1190" t="s">
        <v>33</v>
      </c>
      <c r="F41" s="1190"/>
      <c r="G41" s="1190"/>
      <c r="H41" s="1191"/>
      <c r="I41" s="355">
        <v>52638</v>
      </c>
      <c r="J41" s="356">
        <v>50532</v>
      </c>
      <c r="K41" s="356">
        <v>53322</v>
      </c>
      <c r="L41" s="356">
        <v>52013</v>
      </c>
      <c r="M41" s="357">
        <v>50264</v>
      </c>
    </row>
    <row r="42" spans="2:13" ht="27.75" customHeight="1" x14ac:dyDescent="0.15">
      <c r="B42" s="1186"/>
      <c r="C42" s="1187"/>
      <c r="D42" s="106"/>
      <c r="E42" s="1192" t="s">
        <v>34</v>
      </c>
      <c r="F42" s="1192"/>
      <c r="G42" s="1192"/>
      <c r="H42" s="1193"/>
      <c r="I42" s="358">
        <v>5743</v>
      </c>
      <c r="J42" s="359">
        <v>5074</v>
      </c>
      <c r="K42" s="359">
        <v>4051</v>
      </c>
      <c r="L42" s="359">
        <v>3357</v>
      </c>
      <c r="M42" s="360">
        <v>2692</v>
      </c>
    </row>
    <row r="43" spans="2:13" ht="27.75" customHeight="1" x14ac:dyDescent="0.15">
      <c r="B43" s="1186"/>
      <c r="C43" s="1187"/>
      <c r="D43" s="106"/>
      <c r="E43" s="1192" t="s">
        <v>35</v>
      </c>
      <c r="F43" s="1192"/>
      <c r="G43" s="1192"/>
      <c r="H43" s="1193"/>
      <c r="I43" s="358">
        <v>9552</v>
      </c>
      <c r="J43" s="359">
        <v>10334</v>
      </c>
      <c r="K43" s="359">
        <v>10835</v>
      </c>
      <c r="L43" s="359">
        <v>10006</v>
      </c>
      <c r="M43" s="360">
        <v>9164</v>
      </c>
    </row>
    <row r="44" spans="2:13" ht="27.75" customHeight="1" x14ac:dyDescent="0.15">
      <c r="B44" s="1186"/>
      <c r="C44" s="1187"/>
      <c r="D44" s="106"/>
      <c r="E44" s="1192" t="s">
        <v>36</v>
      </c>
      <c r="F44" s="1192"/>
      <c r="G44" s="1192"/>
      <c r="H44" s="1193"/>
      <c r="I44" s="358">
        <v>73</v>
      </c>
      <c r="J44" s="359">
        <v>49</v>
      </c>
      <c r="K44" s="359">
        <v>27</v>
      </c>
      <c r="L44" s="359">
        <v>25</v>
      </c>
      <c r="M44" s="360">
        <v>22</v>
      </c>
    </row>
    <row r="45" spans="2:13" ht="27.75" customHeight="1" x14ac:dyDescent="0.15">
      <c r="B45" s="1186"/>
      <c r="C45" s="1187"/>
      <c r="D45" s="106"/>
      <c r="E45" s="1192" t="s">
        <v>37</v>
      </c>
      <c r="F45" s="1192"/>
      <c r="G45" s="1192"/>
      <c r="H45" s="1193"/>
      <c r="I45" s="358">
        <v>4500</v>
      </c>
      <c r="J45" s="359">
        <v>4723</v>
      </c>
      <c r="K45" s="359">
        <v>4611</v>
      </c>
      <c r="L45" s="359">
        <v>4462</v>
      </c>
      <c r="M45" s="360">
        <v>4086</v>
      </c>
    </row>
    <row r="46" spans="2:13" ht="27.75" customHeight="1" x14ac:dyDescent="0.15">
      <c r="B46" s="1186"/>
      <c r="C46" s="1187"/>
      <c r="D46" s="107"/>
      <c r="E46" s="1192" t="s">
        <v>38</v>
      </c>
      <c r="F46" s="1192"/>
      <c r="G46" s="1192"/>
      <c r="H46" s="1193"/>
      <c r="I46" s="358">
        <v>11</v>
      </c>
      <c r="J46" s="359">
        <v>60</v>
      </c>
      <c r="K46" s="359">
        <v>56</v>
      </c>
      <c r="L46" s="359">
        <v>52</v>
      </c>
      <c r="M46" s="360">
        <v>49</v>
      </c>
    </row>
    <row r="47" spans="2:13" ht="27.75" customHeight="1" x14ac:dyDescent="0.15">
      <c r="B47" s="1186"/>
      <c r="C47" s="1187"/>
      <c r="D47" s="108"/>
      <c r="E47" s="1194" t="s">
        <v>39</v>
      </c>
      <c r="F47" s="1195"/>
      <c r="G47" s="1195"/>
      <c r="H47" s="1196"/>
      <c r="I47" s="358" t="s">
        <v>517</v>
      </c>
      <c r="J47" s="359" t="s">
        <v>517</v>
      </c>
      <c r="K47" s="359" t="s">
        <v>517</v>
      </c>
      <c r="L47" s="359" t="s">
        <v>517</v>
      </c>
      <c r="M47" s="360" t="s">
        <v>517</v>
      </c>
    </row>
    <row r="48" spans="2:13" ht="27.75" customHeight="1" x14ac:dyDescent="0.15">
      <c r="B48" s="1186"/>
      <c r="C48" s="1187"/>
      <c r="D48" s="106"/>
      <c r="E48" s="1192" t="s">
        <v>40</v>
      </c>
      <c r="F48" s="1192"/>
      <c r="G48" s="1192"/>
      <c r="H48" s="1193"/>
      <c r="I48" s="358" t="s">
        <v>517</v>
      </c>
      <c r="J48" s="359" t="s">
        <v>517</v>
      </c>
      <c r="K48" s="359" t="s">
        <v>517</v>
      </c>
      <c r="L48" s="359" t="s">
        <v>517</v>
      </c>
      <c r="M48" s="360" t="s">
        <v>517</v>
      </c>
    </row>
    <row r="49" spans="2:13" ht="27.75" customHeight="1" x14ac:dyDescent="0.15">
      <c r="B49" s="1188"/>
      <c r="C49" s="1189"/>
      <c r="D49" s="106"/>
      <c r="E49" s="1192" t="s">
        <v>41</v>
      </c>
      <c r="F49" s="1192"/>
      <c r="G49" s="1192"/>
      <c r="H49" s="1193"/>
      <c r="I49" s="358" t="s">
        <v>517</v>
      </c>
      <c r="J49" s="359" t="s">
        <v>517</v>
      </c>
      <c r="K49" s="359" t="s">
        <v>517</v>
      </c>
      <c r="L49" s="359" t="s">
        <v>517</v>
      </c>
      <c r="M49" s="360" t="s">
        <v>517</v>
      </c>
    </row>
    <row r="50" spans="2:13" ht="27.75" customHeight="1" x14ac:dyDescent="0.15">
      <c r="B50" s="1197" t="s">
        <v>42</v>
      </c>
      <c r="C50" s="1198"/>
      <c r="D50" s="109"/>
      <c r="E50" s="1192" t="s">
        <v>43</v>
      </c>
      <c r="F50" s="1192"/>
      <c r="G50" s="1192"/>
      <c r="H50" s="1193"/>
      <c r="I50" s="358">
        <v>14166</v>
      </c>
      <c r="J50" s="359">
        <v>14506</v>
      </c>
      <c r="K50" s="359">
        <v>15028</v>
      </c>
      <c r="L50" s="359">
        <v>16530</v>
      </c>
      <c r="M50" s="360">
        <v>20395</v>
      </c>
    </row>
    <row r="51" spans="2:13" ht="27.75" customHeight="1" x14ac:dyDescent="0.15">
      <c r="B51" s="1186"/>
      <c r="C51" s="1187"/>
      <c r="D51" s="106"/>
      <c r="E51" s="1192" t="s">
        <v>44</v>
      </c>
      <c r="F51" s="1192"/>
      <c r="G51" s="1192"/>
      <c r="H51" s="1193"/>
      <c r="I51" s="358">
        <v>14919</v>
      </c>
      <c r="J51" s="359">
        <v>15613</v>
      </c>
      <c r="K51" s="359">
        <v>15092</v>
      </c>
      <c r="L51" s="359">
        <v>15500</v>
      </c>
      <c r="M51" s="360">
        <v>13698</v>
      </c>
    </row>
    <row r="52" spans="2:13" ht="27.75" customHeight="1" x14ac:dyDescent="0.15">
      <c r="B52" s="1188"/>
      <c r="C52" s="1189"/>
      <c r="D52" s="106"/>
      <c r="E52" s="1192" t="s">
        <v>45</v>
      </c>
      <c r="F52" s="1192"/>
      <c r="G52" s="1192"/>
      <c r="H52" s="1193"/>
      <c r="I52" s="358">
        <v>24288</v>
      </c>
      <c r="J52" s="359">
        <v>23090</v>
      </c>
      <c r="K52" s="359">
        <v>21905</v>
      </c>
      <c r="L52" s="359">
        <v>20272</v>
      </c>
      <c r="M52" s="360">
        <v>16785</v>
      </c>
    </row>
    <row r="53" spans="2:13" ht="27.75" customHeight="1" thickBot="1" x14ac:dyDescent="0.2">
      <c r="B53" s="1199" t="s">
        <v>46</v>
      </c>
      <c r="C53" s="1200"/>
      <c r="D53" s="110"/>
      <c r="E53" s="1201" t="s">
        <v>47</v>
      </c>
      <c r="F53" s="1201"/>
      <c r="G53" s="1201"/>
      <c r="H53" s="1202"/>
      <c r="I53" s="361">
        <v>19144</v>
      </c>
      <c r="J53" s="362">
        <v>17564</v>
      </c>
      <c r="K53" s="362">
        <v>20878</v>
      </c>
      <c r="L53" s="362">
        <v>17614</v>
      </c>
      <c r="M53" s="363">
        <v>15400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PSNQOZPcpzskhnH0ohhwehgqvnK0Ymi55ESsBoWAwkAF0PNE+SzRpWON1+xv2atpphBDjYz68R6J0mSeSE5w==" saltValue="0Fm902q/BnchssFefaTq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5" zoomScale="70" zoomScaleNormal="7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50</v>
      </c>
      <c r="D55" s="1211"/>
      <c r="E55" s="1212"/>
      <c r="F55" s="122">
        <v>7771</v>
      </c>
      <c r="G55" s="122">
        <v>8943</v>
      </c>
      <c r="H55" s="123">
        <v>12135</v>
      </c>
    </row>
    <row r="56" spans="2:8" ht="52.5" customHeight="1" x14ac:dyDescent="0.15">
      <c r="B56" s="124"/>
      <c r="C56" s="1213" t="s">
        <v>51</v>
      </c>
      <c r="D56" s="1213"/>
      <c r="E56" s="1214"/>
      <c r="F56" s="125">
        <v>1706</v>
      </c>
      <c r="G56" s="125">
        <v>2106</v>
      </c>
      <c r="H56" s="126">
        <v>2438</v>
      </c>
    </row>
    <row r="57" spans="2:8" ht="53.25" customHeight="1" x14ac:dyDescent="0.15">
      <c r="B57" s="124"/>
      <c r="C57" s="1215" t="s">
        <v>52</v>
      </c>
      <c r="D57" s="1215"/>
      <c r="E57" s="1216"/>
      <c r="F57" s="127">
        <v>4071</v>
      </c>
      <c r="G57" s="127">
        <v>3994</v>
      </c>
      <c r="H57" s="128">
        <v>4114</v>
      </c>
    </row>
    <row r="58" spans="2:8" ht="45.75" customHeight="1" x14ac:dyDescent="0.15">
      <c r="B58" s="129"/>
      <c r="C58" s="1203" t="s">
        <v>587</v>
      </c>
      <c r="D58" s="1204"/>
      <c r="E58" s="1205"/>
      <c r="F58" s="130">
        <v>2484</v>
      </c>
      <c r="G58" s="130">
        <v>2339</v>
      </c>
      <c r="H58" s="131">
        <v>2399</v>
      </c>
    </row>
    <row r="59" spans="2:8" ht="45.75" customHeight="1" x14ac:dyDescent="0.15">
      <c r="B59" s="129"/>
      <c r="C59" s="1203" t="s">
        <v>588</v>
      </c>
      <c r="D59" s="1204"/>
      <c r="E59" s="1205"/>
      <c r="F59" s="130">
        <v>275</v>
      </c>
      <c r="G59" s="130">
        <v>276</v>
      </c>
      <c r="H59" s="131">
        <v>278</v>
      </c>
    </row>
    <row r="60" spans="2:8" ht="45.75" customHeight="1" x14ac:dyDescent="0.15">
      <c r="B60" s="129"/>
      <c r="C60" s="1203" t="s">
        <v>589</v>
      </c>
      <c r="D60" s="1204"/>
      <c r="E60" s="1205"/>
      <c r="F60" s="130">
        <v>238</v>
      </c>
      <c r="G60" s="130">
        <v>238</v>
      </c>
      <c r="H60" s="131">
        <v>238</v>
      </c>
    </row>
    <row r="61" spans="2:8" ht="45.75" customHeight="1" x14ac:dyDescent="0.15">
      <c r="B61" s="129"/>
      <c r="C61" s="1203" t="s">
        <v>590</v>
      </c>
      <c r="D61" s="1204"/>
      <c r="E61" s="1205"/>
      <c r="F61" s="130">
        <v>155</v>
      </c>
      <c r="G61" s="130">
        <v>186</v>
      </c>
      <c r="H61" s="131">
        <v>212</v>
      </c>
    </row>
    <row r="62" spans="2:8" ht="45.75" customHeight="1" thickBot="1" x14ac:dyDescent="0.2">
      <c r="B62" s="132"/>
      <c r="C62" s="1206" t="s">
        <v>591</v>
      </c>
      <c r="D62" s="1207"/>
      <c r="E62" s="1208"/>
      <c r="F62" s="133">
        <v>195</v>
      </c>
      <c r="G62" s="133">
        <v>195</v>
      </c>
      <c r="H62" s="134">
        <v>195</v>
      </c>
    </row>
    <row r="63" spans="2:8" ht="52.5" customHeight="1" thickBot="1" x14ac:dyDescent="0.2">
      <c r="B63" s="135"/>
      <c r="C63" s="1209" t="s">
        <v>53</v>
      </c>
      <c r="D63" s="1209"/>
      <c r="E63" s="1210"/>
      <c r="F63" s="136">
        <v>13548</v>
      </c>
      <c r="G63" s="136">
        <v>15043</v>
      </c>
      <c r="H63" s="137">
        <v>18688</v>
      </c>
    </row>
    <row r="64" spans="2:8" x14ac:dyDescent="0.15"/>
  </sheetData>
  <sheetProtection algorithmName="SHA-512" hashValue="Nn5FgsRu+qvmnpeOTeFKCyjwncdGLjA8GvIV9phfoxjb33c4QSyjXNNBFW8APFK+6mDsyP/jJrTKGvXJmjqw3g==" saltValue="2jQFo1y1wnI6jKNOThIy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90296</v>
      </c>
      <c r="E3" s="156"/>
      <c r="F3" s="157">
        <v>41934</v>
      </c>
      <c r="G3" s="158"/>
      <c r="H3" s="159"/>
    </row>
    <row r="4" spans="1:8" x14ac:dyDescent="0.15">
      <c r="A4" s="160"/>
      <c r="B4" s="161"/>
      <c r="C4" s="162"/>
      <c r="D4" s="163">
        <v>66327</v>
      </c>
      <c r="E4" s="164"/>
      <c r="F4" s="165">
        <v>23352</v>
      </c>
      <c r="G4" s="166"/>
      <c r="H4" s="167"/>
    </row>
    <row r="5" spans="1:8" x14ac:dyDescent="0.15">
      <c r="A5" s="148" t="s">
        <v>550</v>
      </c>
      <c r="B5" s="153"/>
      <c r="C5" s="154"/>
      <c r="D5" s="155">
        <v>60639</v>
      </c>
      <c r="E5" s="156"/>
      <c r="F5" s="157">
        <v>45588</v>
      </c>
      <c r="G5" s="158"/>
      <c r="H5" s="159"/>
    </row>
    <row r="6" spans="1:8" x14ac:dyDescent="0.15">
      <c r="A6" s="160"/>
      <c r="B6" s="161"/>
      <c r="C6" s="162"/>
      <c r="D6" s="163">
        <v>31776</v>
      </c>
      <c r="E6" s="164"/>
      <c r="F6" s="165">
        <v>24150</v>
      </c>
      <c r="G6" s="166"/>
      <c r="H6" s="167"/>
    </row>
    <row r="7" spans="1:8" x14ac:dyDescent="0.15">
      <c r="A7" s="148" t="s">
        <v>551</v>
      </c>
      <c r="B7" s="153"/>
      <c r="C7" s="154"/>
      <c r="D7" s="155">
        <v>100635</v>
      </c>
      <c r="E7" s="156"/>
      <c r="F7" s="157">
        <v>45483</v>
      </c>
      <c r="G7" s="158"/>
      <c r="H7" s="159"/>
    </row>
    <row r="8" spans="1:8" x14ac:dyDescent="0.15">
      <c r="A8" s="160"/>
      <c r="B8" s="161"/>
      <c r="C8" s="162"/>
      <c r="D8" s="163">
        <v>60949</v>
      </c>
      <c r="E8" s="164"/>
      <c r="F8" s="165">
        <v>24241</v>
      </c>
      <c r="G8" s="166"/>
      <c r="H8" s="167"/>
    </row>
    <row r="9" spans="1:8" x14ac:dyDescent="0.15">
      <c r="A9" s="148" t="s">
        <v>552</v>
      </c>
      <c r="B9" s="153"/>
      <c r="C9" s="154"/>
      <c r="D9" s="155">
        <v>63082</v>
      </c>
      <c r="E9" s="156"/>
      <c r="F9" s="157">
        <v>45945</v>
      </c>
      <c r="G9" s="158"/>
      <c r="H9" s="159"/>
    </row>
    <row r="10" spans="1:8" x14ac:dyDescent="0.15">
      <c r="A10" s="160"/>
      <c r="B10" s="161"/>
      <c r="C10" s="162"/>
      <c r="D10" s="163">
        <v>29852</v>
      </c>
      <c r="E10" s="164"/>
      <c r="F10" s="165">
        <v>25180</v>
      </c>
      <c r="G10" s="166"/>
      <c r="H10" s="167"/>
    </row>
    <row r="11" spans="1:8" x14ac:dyDescent="0.15">
      <c r="A11" s="148" t="s">
        <v>553</v>
      </c>
      <c r="B11" s="153"/>
      <c r="C11" s="154"/>
      <c r="D11" s="155">
        <v>50042</v>
      </c>
      <c r="E11" s="156"/>
      <c r="F11" s="157">
        <v>44475</v>
      </c>
      <c r="G11" s="158"/>
      <c r="H11" s="159"/>
    </row>
    <row r="12" spans="1:8" x14ac:dyDescent="0.15">
      <c r="A12" s="160"/>
      <c r="B12" s="161"/>
      <c r="C12" s="168"/>
      <c r="D12" s="163">
        <v>34796</v>
      </c>
      <c r="E12" s="164"/>
      <c r="F12" s="165">
        <v>24780</v>
      </c>
      <c r="G12" s="166"/>
      <c r="H12" s="167"/>
    </row>
    <row r="13" spans="1:8" x14ac:dyDescent="0.15">
      <c r="A13" s="148"/>
      <c r="B13" s="153"/>
      <c r="C13" s="169"/>
      <c r="D13" s="170">
        <v>72939</v>
      </c>
      <c r="E13" s="171"/>
      <c r="F13" s="172">
        <v>44685</v>
      </c>
      <c r="G13" s="173"/>
      <c r="H13" s="159"/>
    </row>
    <row r="14" spans="1:8" x14ac:dyDescent="0.15">
      <c r="A14" s="160"/>
      <c r="B14" s="161"/>
      <c r="C14" s="162"/>
      <c r="D14" s="163">
        <v>44740</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2.54</v>
      </c>
      <c r="C19" s="174">
        <f>ROUND(VALUE(SUBSTITUTE(実質収支比率等に係る経年分析!G$48,"▲","-")),2)</f>
        <v>3.7</v>
      </c>
      <c r="D19" s="174">
        <f>ROUND(VALUE(SUBSTITUTE(実質収支比率等に係る経年分析!H$48,"▲","-")),2)</f>
        <v>6.67</v>
      </c>
      <c r="E19" s="174">
        <f>ROUND(VALUE(SUBSTITUTE(実質収支比率等に係る経年分析!I$48,"▲","-")),2)</f>
        <v>15.32</v>
      </c>
      <c r="F19" s="174">
        <f>ROUND(VALUE(SUBSTITUTE(実質収支比率等に係る経年分析!J$48,"▲","-")),2)</f>
        <v>9.56</v>
      </c>
    </row>
    <row r="20" spans="1:11" x14ac:dyDescent="0.15">
      <c r="A20" s="174" t="s">
        <v>57</v>
      </c>
      <c r="B20" s="174">
        <f>ROUND(VALUE(SUBSTITUTE(実質収支比率等に係る経年分析!F$47,"▲","-")),2)</f>
        <v>30.89</v>
      </c>
      <c r="C20" s="174">
        <f>ROUND(VALUE(SUBSTITUTE(実質収支比率等に係る経年分析!G$47,"▲","-")),2)</f>
        <v>31.45</v>
      </c>
      <c r="D20" s="174">
        <f>ROUND(VALUE(SUBSTITUTE(実質収支比率等に係る経年分析!H$47,"▲","-")),2)</f>
        <v>32.35</v>
      </c>
      <c r="E20" s="174">
        <f>ROUND(VALUE(SUBSTITUTE(実質収支比率等に係る経年分析!I$47,"▲","-")),2)</f>
        <v>38.14</v>
      </c>
      <c r="F20" s="174">
        <f>ROUND(VALUE(SUBSTITUTE(実質収支比率等に係る経年分析!J$47,"▲","-")),2)</f>
        <v>48.84</v>
      </c>
    </row>
    <row r="21" spans="1:11" x14ac:dyDescent="0.15">
      <c r="A21" s="174" t="s">
        <v>58</v>
      </c>
      <c r="B21" s="174">
        <f>IF(ISNUMBER(VALUE(SUBSTITUTE(実質収支比率等に係る経年分析!F$49,"▲","-"))),ROUND(VALUE(SUBSTITUTE(実質収支比率等に係る経年分析!F$49,"▲","-")),2),NA())</f>
        <v>1.66</v>
      </c>
      <c r="C21" s="174">
        <f>IF(ISNUMBER(VALUE(SUBSTITUTE(実質収支比率等に係る経年分析!G$49,"▲","-"))),ROUND(VALUE(SUBSTITUTE(実質収支比率等に係る経年分析!G$49,"▲","-")),2),NA())</f>
        <v>2.4900000000000002</v>
      </c>
      <c r="D21" s="174">
        <f>IF(ISNUMBER(VALUE(SUBSTITUTE(実質収支比率等に係る経年分析!H$49,"▲","-"))),ROUND(VALUE(SUBSTITUTE(実質収支比率等に係る経年分析!H$49,"▲","-")),2),NA())</f>
        <v>4.74</v>
      </c>
      <c r="E21" s="174">
        <f>IF(ISNUMBER(VALUE(SUBSTITUTE(実質収支比率等に係る経年分析!I$49,"▲","-"))),ROUND(VALUE(SUBSTITUTE(実質収支比率等に係る経年分析!I$49,"▲","-")),2),NA())</f>
        <v>13.48</v>
      </c>
      <c r="F21" s="174">
        <f>IF(ISNUMBER(VALUE(SUBSTITUTE(実質収支比率等に係る経年分析!J$49,"▲","-"))),ROUND(VALUE(SUBSTITUTE(実質収支比率等に係る経年分析!J$49,"▲","-")),2),NA())</f>
        <v>7.95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0.45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0.44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0.41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0.47</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0.42</v>
      </c>
    </row>
    <row r="30" spans="1:11" x14ac:dyDescent="0.15">
      <c r="A30" s="175" t="str">
        <f>IF(連結実質赤字比率に係る赤字・黒字の構成分析!C$40="",NA(),連結実質赤字比率に係る赤字・黒字の構成分析!C$40)</f>
        <v>公共用地取得費特別会計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0.63</v>
      </c>
    </row>
    <row r="31" spans="1:11" x14ac:dyDescent="0.15">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0.67</v>
      </c>
    </row>
    <row r="32" spans="1:11" x14ac:dyDescent="0.15">
      <c r="A32" s="175" t="str">
        <f>IF(連結実質赤字比率に係る赤字・黒字の構成分析!C$38="",NA(),連結実質赤字比率に係る赤字・黒字の構成分析!C$38)</f>
        <v>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0.56000000000000005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0.92</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5.51</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2.2000000000000002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3.35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8.92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5000</v>
      </c>
      <c r="E42" s="176"/>
      <c r="F42" s="176"/>
      <c r="G42" s="176">
        <f>'実質公債費比率（分子）の構造'!L$52</f>
        <v>4805</v>
      </c>
      <c r="H42" s="176"/>
      <c r="I42" s="176"/>
      <c r="J42" s="176">
        <f>'実質公債費比率（分子）の構造'!M$52</f>
        <v>4586</v>
      </c>
      <c r="K42" s="176"/>
      <c r="L42" s="176"/>
      <c r="M42" s="176">
        <f>'実質公債費比率（分子）の構造'!N$52</f>
        <v>4054</v>
      </c>
      <c r="N42" s="176"/>
      <c r="O42" s="176"/>
      <c r="P42" s="176">
        <f>'実質公債費比率（分子）の構造'!O$52</f>
        <v>3845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359</v>
      </c>
      <c r="C44" s="176"/>
      <c r="D44" s="176"/>
      <c r="E44" s="176">
        <f>'実質公債費比率（分子）の構造'!L$50</f>
        <v>369</v>
      </c>
      <c r="F44" s="176"/>
      <c r="G44" s="176"/>
      <c r="H44" s="176">
        <f>'実質公債費比率（分子）の構造'!M$50</f>
        <v>374</v>
      </c>
      <c r="I44" s="176"/>
      <c r="J44" s="176"/>
      <c r="K44" s="176">
        <f>'実質公債費比率（分子）の構造'!N$50</f>
        <v>472</v>
      </c>
      <c r="L44" s="176"/>
      <c r="M44" s="176"/>
      <c r="N44" s="176">
        <f>'実質公債費比率（分子）の構造'!O$50</f>
        <v>665</v>
      </c>
      <c r="O44" s="176"/>
      <c r="P44" s="176"/>
    </row>
    <row r="45" spans="1:16" x14ac:dyDescent="0.15">
      <c r="A45" s="176" t="s">
        <v>68</v>
      </c>
      <c r="B45" s="176">
        <f>'実質公債費比率（分子）の構造'!K$49</f>
        <v>35</v>
      </c>
      <c r="C45" s="176"/>
      <c r="D45" s="176"/>
      <c r="E45" s="176">
        <f>'実質公債費比率（分子）の構造'!L$49</f>
        <v>25</v>
      </c>
      <c r="F45" s="176"/>
      <c r="G45" s="176"/>
      <c r="H45" s="176">
        <f>'実質公債費比率（分子）の構造'!M$49</f>
        <v>22</v>
      </c>
      <c r="I45" s="176"/>
      <c r="J45" s="176"/>
      <c r="K45" s="176">
        <f>'実質公債費比率（分子）の構造'!N$49</f>
        <v>3</v>
      </c>
      <c r="L45" s="176"/>
      <c r="M45" s="176"/>
      <c r="N45" s="176">
        <f>'実質公債費比率（分子）の構造'!O$49</f>
        <v>3</v>
      </c>
      <c r="O45" s="176"/>
      <c r="P45" s="176"/>
    </row>
    <row r="46" spans="1:16" x14ac:dyDescent="0.15">
      <c r="A46" s="176" t="s">
        <v>69</v>
      </c>
      <c r="B46" s="176">
        <f>'実質公債費比率（分子）の構造'!K$48</f>
        <v>995</v>
      </c>
      <c r="C46" s="176"/>
      <c r="D46" s="176"/>
      <c r="E46" s="176">
        <f>'実質公債費比率（分子）の構造'!L$48</f>
        <v>1067</v>
      </c>
      <c r="F46" s="176"/>
      <c r="G46" s="176"/>
      <c r="H46" s="176">
        <f>'実質公債費比率（分子）の構造'!M$48</f>
        <v>1135</v>
      </c>
      <c r="I46" s="176"/>
      <c r="J46" s="176"/>
      <c r="K46" s="176">
        <f>'実質公債費比率（分子）の構造'!N$48</f>
        <v>931</v>
      </c>
      <c r="L46" s="176"/>
      <c r="M46" s="176"/>
      <c r="N46" s="176">
        <f>'実質公債費比率（分子）の構造'!O$48</f>
        <v>942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5453</v>
      </c>
      <c r="C49" s="176"/>
      <c r="D49" s="176"/>
      <c r="E49" s="176">
        <f>'実質公債費比率（分子）の構造'!L$45</f>
        <v>4794</v>
      </c>
      <c r="F49" s="176"/>
      <c r="G49" s="176"/>
      <c r="H49" s="176">
        <f>'実質公債費比率（分子）の構造'!M$45</f>
        <v>4298</v>
      </c>
      <c r="I49" s="176"/>
      <c r="J49" s="176"/>
      <c r="K49" s="176">
        <f>'実質公債費比率（分子）の構造'!N$45</f>
        <v>3953</v>
      </c>
      <c r="L49" s="176"/>
      <c r="M49" s="176"/>
      <c r="N49" s="176">
        <f>'実質公債費比率（分子）の構造'!O$45</f>
        <v>4232</v>
      </c>
      <c r="O49" s="176"/>
      <c r="P49" s="176"/>
    </row>
    <row r="50" spans="1:16" x14ac:dyDescent="0.15">
      <c r="A50" s="176" t="s">
        <v>73</v>
      </c>
      <c r="B50" s="176" t="e">
        <f>NA()</f>
        <v>#N/A</v>
      </c>
      <c r="C50" s="176">
        <f>IF(ISNUMBER('実質公債費比率（分子）の構造'!K$53),'実質公債費比率（分子）の構造'!K$53,NA())</f>
        <v>1842</v>
      </c>
      <c r="D50" s="176" t="e">
        <f>NA()</f>
        <v>#N/A</v>
      </c>
      <c r="E50" s="176" t="e">
        <f>NA()</f>
        <v>#N/A</v>
      </c>
      <c r="F50" s="176">
        <f>IF(ISNUMBER('実質公債費比率（分子）の構造'!L$53),'実質公債費比率（分子）の構造'!L$53,NA())</f>
        <v>1450</v>
      </c>
      <c r="G50" s="176" t="e">
        <f>NA()</f>
        <v>#N/A</v>
      </c>
      <c r="H50" s="176" t="e">
        <f>NA()</f>
        <v>#N/A</v>
      </c>
      <c r="I50" s="176">
        <f>IF(ISNUMBER('実質公債費比率（分子）の構造'!M$53),'実質公債費比率（分子）の構造'!M$53,NA())</f>
        <v>1243</v>
      </c>
      <c r="J50" s="176" t="e">
        <f>NA()</f>
        <v>#N/A</v>
      </c>
      <c r="K50" s="176" t="e">
        <f>NA()</f>
        <v>#N/A</v>
      </c>
      <c r="L50" s="176">
        <f>IF(ISNUMBER('実質公債費比率（分子）の構造'!N$53),'実質公債費比率（分子）の構造'!N$53,NA())</f>
        <v>1305</v>
      </c>
      <c r="M50" s="176" t="e">
        <f>NA()</f>
        <v>#N/A</v>
      </c>
      <c r="N50" s="176" t="e">
        <f>NA()</f>
        <v>#N/A</v>
      </c>
      <c r="O50" s="176">
        <f>IF(ISNUMBER('実質公債費比率（分子）の構造'!O$53),'実質公債費比率（分子）の構造'!O$53,NA())</f>
        <v>1997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24288</v>
      </c>
      <c r="E56" s="175"/>
      <c r="F56" s="175"/>
      <c r="G56" s="175">
        <f>'将来負担比率（分子）の構造'!J$52</f>
        <v>23090</v>
      </c>
      <c r="H56" s="175"/>
      <c r="I56" s="175"/>
      <c r="J56" s="175">
        <f>'将来負担比率（分子）の構造'!K$52</f>
        <v>21905</v>
      </c>
      <c r="K56" s="175"/>
      <c r="L56" s="175"/>
      <c r="M56" s="175">
        <f>'将来負担比率（分子）の構造'!L$52</f>
        <v>20272</v>
      </c>
      <c r="N56" s="175"/>
      <c r="O56" s="175"/>
      <c r="P56" s="175">
        <f>'将来負担比率（分子）の構造'!M$52</f>
        <v>16785</v>
      </c>
    </row>
    <row r="57" spans="1:16" x14ac:dyDescent="0.15">
      <c r="A57" s="175" t="s">
        <v>44</v>
      </c>
      <c r="B57" s="175"/>
      <c r="C57" s="175"/>
      <c r="D57" s="175">
        <f>'将来負担比率（分子）の構造'!I$51</f>
        <v>14919</v>
      </c>
      <c r="E57" s="175"/>
      <c r="F57" s="175"/>
      <c r="G57" s="175">
        <f>'将来負担比率（分子）の構造'!J$51</f>
        <v>15613</v>
      </c>
      <c r="H57" s="175"/>
      <c r="I57" s="175"/>
      <c r="J57" s="175">
        <f>'将来負担比率（分子）の構造'!K$51</f>
        <v>15092</v>
      </c>
      <c r="K57" s="175"/>
      <c r="L57" s="175"/>
      <c r="M57" s="175">
        <f>'将来負担比率（分子）の構造'!L$51</f>
        <v>15500</v>
      </c>
      <c r="N57" s="175"/>
      <c r="O57" s="175"/>
      <c r="P57" s="175">
        <f>'将来負担比率（分子）の構造'!M$51</f>
        <v>13698</v>
      </c>
    </row>
    <row r="58" spans="1:16" x14ac:dyDescent="0.15">
      <c r="A58" s="175" t="s">
        <v>43</v>
      </c>
      <c r="B58" s="175"/>
      <c r="C58" s="175"/>
      <c r="D58" s="175">
        <f>'将来負担比率（分子）の構造'!I$50</f>
        <v>14166</v>
      </c>
      <c r="E58" s="175"/>
      <c r="F58" s="175"/>
      <c r="G58" s="175">
        <f>'将来負担比率（分子）の構造'!J$50</f>
        <v>14506</v>
      </c>
      <c r="H58" s="175"/>
      <c r="I58" s="175"/>
      <c r="J58" s="175">
        <f>'将来負担比率（分子）の構造'!K$50</f>
        <v>15028</v>
      </c>
      <c r="K58" s="175"/>
      <c r="L58" s="175"/>
      <c r="M58" s="175">
        <f>'将来負担比率（分子）の構造'!L$50</f>
        <v>16530</v>
      </c>
      <c r="N58" s="175"/>
      <c r="O58" s="175"/>
      <c r="P58" s="175">
        <f>'将来負担比率（分子）の構造'!M$50</f>
        <v>20395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11</v>
      </c>
      <c r="C61" s="175"/>
      <c r="D61" s="175"/>
      <c r="E61" s="175">
        <f>'将来負担比率（分子）の構造'!J$46</f>
        <v>60</v>
      </c>
      <c r="F61" s="175"/>
      <c r="G61" s="175"/>
      <c r="H61" s="175">
        <f>'将来負担比率（分子）の構造'!K$46</f>
        <v>56</v>
      </c>
      <c r="I61" s="175"/>
      <c r="J61" s="175"/>
      <c r="K61" s="175">
        <f>'将来負担比率（分子）の構造'!L$46</f>
        <v>52</v>
      </c>
      <c r="L61" s="175"/>
      <c r="M61" s="175"/>
      <c r="N61" s="175">
        <f>'将来負担比率（分子）の構造'!M$46</f>
        <v>49</v>
      </c>
      <c r="O61" s="175"/>
      <c r="P61" s="175"/>
    </row>
    <row r="62" spans="1:16" x14ac:dyDescent="0.15">
      <c r="A62" s="175" t="s">
        <v>37</v>
      </c>
      <c r="B62" s="175">
        <f>'将来負担比率（分子）の構造'!I$45</f>
        <v>4500</v>
      </c>
      <c r="C62" s="175"/>
      <c r="D62" s="175"/>
      <c r="E62" s="175">
        <f>'将来負担比率（分子）の構造'!J$45</f>
        <v>4723</v>
      </c>
      <c r="F62" s="175"/>
      <c r="G62" s="175"/>
      <c r="H62" s="175">
        <f>'将来負担比率（分子）の構造'!K$45</f>
        <v>4611</v>
      </c>
      <c r="I62" s="175"/>
      <c r="J62" s="175"/>
      <c r="K62" s="175">
        <f>'将来負担比率（分子）の構造'!L$45</f>
        <v>4462</v>
      </c>
      <c r="L62" s="175"/>
      <c r="M62" s="175"/>
      <c r="N62" s="175">
        <f>'将来負担比率（分子）の構造'!M$45</f>
        <v>4086</v>
      </c>
      <c r="O62" s="175"/>
      <c r="P62" s="175"/>
    </row>
    <row r="63" spans="1:16" x14ac:dyDescent="0.15">
      <c r="A63" s="175" t="s">
        <v>36</v>
      </c>
      <c r="B63" s="175">
        <f>'将来負担比率（分子）の構造'!I$44</f>
        <v>73</v>
      </c>
      <c r="C63" s="175"/>
      <c r="D63" s="175"/>
      <c r="E63" s="175">
        <f>'将来負担比率（分子）の構造'!J$44</f>
        <v>49</v>
      </c>
      <c r="F63" s="175"/>
      <c r="G63" s="175"/>
      <c r="H63" s="175">
        <f>'将来負担比率（分子）の構造'!K$44</f>
        <v>27</v>
      </c>
      <c r="I63" s="175"/>
      <c r="J63" s="175"/>
      <c r="K63" s="175">
        <f>'将来負担比率（分子）の構造'!L$44</f>
        <v>25</v>
      </c>
      <c r="L63" s="175"/>
      <c r="M63" s="175"/>
      <c r="N63" s="175">
        <f>'将来負担比率（分子）の構造'!M$44</f>
        <v>22</v>
      </c>
      <c r="O63" s="175"/>
      <c r="P63" s="175"/>
    </row>
    <row r="64" spans="1:16" x14ac:dyDescent="0.15">
      <c r="A64" s="175" t="s">
        <v>35</v>
      </c>
      <c r="B64" s="175">
        <f>'将来負担比率（分子）の構造'!I$43</f>
        <v>9552</v>
      </c>
      <c r="C64" s="175"/>
      <c r="D64" s="175"/>
      <c r="E64" s="175">
        <f>'将来負担比率（分子）の構造'!J$43</f>
        <v>10334</v>
      </c>
      <c r="F64" s="175"/>
      <c r="G64" s="175"/>
      <c r="H64" s="175">
        <f>'将来負担比率（分子）の構造'!K$43</f>
        <v>10835</v>
      </c>
      <c r="I64" s="175"/>
      <c r="J64" s="175"/>
      <c r="K64" s="175">
        <f>'将来負担比率（分子）の構造'!L$43</f>
        <v>10006</v>
      </c>
      <c r="L64" s="175"/>
      <c r="M64" s="175"/>
      <c r="N64" s="175">
        <f>'将来負担比率（分子）の構造'!M$43</f>
        <v>9164</v>
      </c>
      <c r="O64" s="175"/>
      <c r="P64" s="175"/>
    </row>
    <row r="65" spans="1:16" x14ac:dyDescent="0.15">
      <c r="A65" s="175" t="s">
        <v>34</v>
      </c>
      <c r="B65" s="175">
        <f>'将来負担比率（分子）の構造'!I$42</f>
        <v>5743</v>
      </c>
      <c r="C65" s="175"/>
      <c r="D65" s="175"/>
      <c r="E65" s="175">
        <f>'将来負担比率（分子）の構造'!J$42</f>
        <v>5074</v>
      </c>
      <c r="F65" s="175"/>
      <c r="G65" s="175"/>
      <c r="H65" s="175">
        <f>'将来負担比率（分子）の構造'!K$42</f>
        <v>4051</v>
      </c>
      <c r="I65" s="175"/>
      <c r="J65" s="175"/>
      <c r="K65" s="175">
        <f>'将来負担比率（分子）の構造'!L$42</f>
        <v>3357</v>
      </c>
      <c r="L65" s="175"/>
      <c r="M65" s="175"/>
      <c r="N65" s="175">
        <f>'将来負担比率（分子）の構造'!M$42</f>
        <v>2692</v>
      </c>
      <c r="O65" s="175"/>
      <c r="P65" s="175"/>
    </row>
    <row r="66" spans="1:16" x14ac:dyDescent="0.15">
      <c r="A66" s="175" t="s">
        <v>33</v>
      </c>
      <c r="B66" s="175">
        <f>'将来負担比率（分子）の構造'!I$41</f>
        <v>52638</v>
      </c>
      <c r="C66" s="175"/>
      <c r="D66" s="175"/>
      <c r="E66" s="175">
        <f>'将来負担比率（分子）の構造'!J$41</f>
        <v>50532</v>
      </c>
      <c r="F66" s="175"/>
      <c r="G66" s="175"/>
      <c r="H66" s="175">
        <f>'将来負担比率（分子）の構造'!K$41</f>
        <v>53322</v>
      </c>
      <c r="I66" s="175"/>
      <c r="J66" s="175"/>
      <c r="K66" s="175">
        <f>'将来負担比率（分子）の構造'!L$41</f>
        <v>52013</v>
      </c>
      <c r="L66" s="175"/>
      <c r="M66" s="175"/>
      <c r="N66" s="175">
        <f>'将来負担比率（分子）の構造'!M$41</f>
        <v>50264</v>
      </c>
      <c r="O66" s="175"/>
      <c r="P66" s="175"/>
    </row>
    <row r="67" spans="1:16" x14ac:dyDescent="0.15">
      <c r="A67" s="175" t="s">
        <v>77</v>
      </c>
      <c r="B67" s="175" t="e">
        <f>NA()</f>
        <v>#N/A</v>
      </c>
      <c r="C67" s="175">
        <f>IF(ISNUMBER('将来負担比率（分子）の構造'!I$53), IF('将来負担比率（分子）の構造'!I$53 &lt; 0, 0, '将来負担比率（分子）の構造'!I$53), NA())</f>
        <v>19144</v>
      </c>
      <c r="D67" s="175" t="e">
        <f>NA()</f>
        <v>#N/A</v>
      </c>
      <c r="E67" s="175" t="e">
        <f>NA()</f>
        <v>#N/A</v>
      </c>
      <c r="F67" s="175">
        <f>IF(ISNUMBER('将来負担比率（分子）の構造'!J$53), IF('将来負担比率（分子）の構造'!J$53 &lt; 0, 0, '将来負担比率（分子）の構造'!J$53), NA())</f>
        <v>17564</v>
      </c>
      <c r="G67" s="175" t="e">
        <f>NA()</f>
        <v>#N/A</v>
      </c>
      <c r="H67" s="175" t="e">
        <f>NA()</f>
        <v>#N/A</v>
      </c>
      <c r="I67" s="175">
        <f>IF(ISNUMBER('将来負担比率（分子）の構造'!K$53), IF('将来負担比率（分子）の構造'!K$53 &lt; 0, 0, '将来負担比率（分子）の構造'!K$53), NA())</f>
        <v>20878</v>
      </c>
      <c r="J67" s="175" t="e">
        <f>NA()</f>
        <v>#N/A</v>
      </c>
      <c r="K67" s="175" t="e">
        <f>NA()</f>
        <v>#N/A</v>
      </c>
      <c r="L67" s="175">
        <f>IF(ISNUMBER('将来負担比率（分子）の構造'!L$53), IF('将来負担比率（分子）の構造'!L$53 &lt; 0, 0, '将来負担比率（分子）の構造'!L$53), NA())</f>
        <v>17614</v>
      </c>
      <c r="M67" s="175" t="e">
        <f>NA()</f>
        <v>#N/A</v>
      </c>
      <c r="N67" s="175" t="e">
        <f>NA()</f>
        <v>#N/A</v>
      </c>
      <c r="O67" s="175">
        <f>IF(ISNUMBER('将来負担比率（分子）の構造'!M$53), IF('将来負担比率（分子）の構造'!M$53 &lt; 0, 0, '将来負担比率（分子）の構造'!M$53), NA())</f>
        <v>15400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7771</v>
      </c>
      <c r="C72" s="179">
        <f>基金残高に係る経年分析!G55</f>
        <v>8943</v>
      </c>
      <c r="D72" s="179">
        <f>基金残高に係る経年分析!H55</f>
        <v>12135</v>
      </c>
    </row>
    <row r="73" spans="1:16" x14ac:dyDescent="0.15">
      <c r="A73" s="178" t="s">
        <v>80</v>
      </c>
      <c r="B73" s="179">
        <f>基金残高に係る経年分析!F56</f>
        <v>1706</v>
      </c>
      <c r="C73" s="179">
        <f>基金残高に係る経年分析!G56</f>
        <v>2106</v>
      </c>
      <c r="D73" s="179">
        <f>基金残高に係る経年分析!H56</f>
        <v>2438</v>
      </c>
    </row>
    <row r="74" spans="1:16" x14ac:dyDescent="0.15">
      <c r="A74" s="178" t="s">
        <v>81</v>
      </c>
      <c r="B74" s="179">
        <f>基金残高に係る経年分析!F57</f>
        <v>4071</v>
      </c>
      <c r="C74" s="179">
        <f>基金残高に係る経年分析!G57</f>
        <v>3994</v>
      </c>
      <c r="D74" s="179">
        <f>基金残高に係る経年分析!H57</f>
        <v>4114</v>
      </c>
    </row>
  </sheetData>
  <sheetProtection algorithmName="SHA-512" hashValue="+ihYR6QDh1qAYf3oSbqTI4+DYPS2ww23kdw3zLsXPb/vsWFm0XidoncuH7hw17eLWQ6uT0z1g37w283pXi1PGA==" saltValue="mfzfK7PVtRoIjU90brIo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24149342</v>
      </c>
      <c r="S5" s="613"/>
      <c r="T5" s="613"/>
      <c r="U5" s="613"/>
      <c r="V5" s="613"/>
      <c r="W5" s="613"/>
      <c r="X5" s="613"/>
      <c r="Y5" s="614"/>
      <c r="Z5" s="615">
        <v>50</v>
      </c>
      <c r="AA5" s="615"/>
      <c r="AB5" s="615"/>
      <c r="AC5" s="615"/>
      <c r="AD5" s="616">
        <v>22205105</v>
      </c>
      <c r="AE5" s="616"/>
      <c r="AF5" s="616"/>
      <c r="AG5" s="616"/>
      <c r="AH5" s="616"/>
      <c r="AI5" s="616"/>
      <c r="AJ5" s="616"/>
      <c r="AK5" s="616"/>
      <c r="AL5" s="617">
        <v>87</v>
      </c>
      <c r="AM5" s="618"/>
      <c r="AN5" s="618"/>
      <c r="AO5" s="619"/>
      <c r="AP5" s="609" t="s">
        <v>228</v>
      </c>
      <c r="AQ5" s="610"/>
      <c r="AR5" s="610"/>
      <c r="AS5" s="610"/>
      <c r="AT5" s="610"/>
      <c r="AU5" s="610"/>
      <c r="AV5" s="610"/>
      <c r="AW5" s="610"/>
      <c r="AX5" s="610"/>
      <c r="AY5" s="610"/>
      <c r="AZ5" s="610"/>
      <c r="BA5" s="610"/>
      <c r="BB5" s="610"/>
      <c r="BC5" s="610"/>
      <c r="BD5" s="610"/>
      <c r="BE5" s="610"/>
      <c r="BF5" s="611"/>
      <c r="BG5" s="623">
        <v>22090609</v>
      </c>
      <c r="BH5" s="624"/>
      <c r="BI5" s="624"/>
      <c r="BJ5" s="624"/>
      <c r="BK5" s="624"/>
      <c r="BL5" s="624"/>
      <c r="BM5" s="624"/>
      <c r="BN5" s="625"/>
      <c r="BO5" s="626">
        <v>91.5</v>
      </c>
      <c r="BP5" s="626"/>
      <c r="BQ5" s="626"/>
      <c r="BR5" s="626"/>
      <c r="BS5" s="627">
        <v>149519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178519</v>
      </c>
      <c r="S6" s="624"/>
      <c r="T6" s="624"/>
      <c r="U6" s="624"/>
      <c r="V6" s="624"/>
      <c r="W6" s="624"/>
      <c r="X6" s="624"/>
      <c r="Y6" s="625"/>
      <c r="Z6" s="626">
        <v>0.4</v>
      </c>
      <c r="AA6" s="626"/>
      <c r="AB6" s="626"/>
      <c r="AC6" s="626"/>
      <c r="AD6" s="627">
        <v>178519</v>
      </c>
      <c r="AE6" s="627"/>
      <c r="AF6" s="627"/>
      <c r="AG6" s="627"/>
      <c r="AH6" s="627"/>
      <c r="AI6" s="627"/>
      <c r="AJ6" s="627"/>
      <c r="AK6" s="627"/>
      <c r="AL6" s="628">
        <v>0.7</v>
      </c>
      <c r="AM6" s="629"/>
      <c r="AN6" s="629"/>
      <c r="AO6" s="630"/>
      <c r="AP6" s="620" t="s">
        <v>233</v>
      </c>
      <c r="AQ6" s="621"/>
      <c r="AR6" s="621"/>
      <c r="AS6" s="621"/>
      <c r="AT6" s="621"/>
      <c r="AU6" s="621"/>
      <c r="AV6" s="621"/>
      <c r="AW6" s="621"/>
      <c r="AX6" s="621"/>
      <c r="AY6" s="621"/>
      <c r="AZ6" s="621"/>
      <c r="BA6" s="621"/>
      <c r="BB6" s="621"/>
      <c r="BC6" s="621"/>
      <c r="BD6" s="621"/>
      <c r="BE6" s="621"/>
      <c r="BF6" s="622"/>
      <c r="BG6" s="623">
        <v>22090609</v>
      </c>
      <c r="BH6" s="624"/>
      <c r="BI6" s="624"/>
      <c r="BJ6" s="624"/>
      <c r="BK6" s="624"/>
      <c r="BL6" s="624"/>
      <c r="BM6" s="624"/>
      <c r="BN6" s="625"/>
      <c r="BO6" s="626">
        <v>91.5</v>
      </c>
      <c r="BP6" s="626"/>
      <c r="BQ6" s="626"/>
      <c r="BR6" s="626"/>
      <c r="BS6" s="627">
        <v>149519</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368828</v>
      </c>
      <c r="CS6" s="624"/>
      <c r="CT6" s="624"/>
      <c r="CU6" s="624"/>
      <c r="CV6" s="624"/>
      <c r="CW6" s="624"/>
      <c r="CX6" s="624"/>
      <c r="CY6" s="625"/>
      <c r="CZ6" s="617">
        <v>0.8</v>
      </c>
      <c r="DA6" s="618"/>
      <c r="DB6" s="618"/>
      <c r="DC6" s="634"/>
      <c r="DD6" s="632" t="s">
        <v>235</v>
      </c>
      <c r="DE6" s="624"/>
      <c r="DF6" s="624"/>
      <c r="DG6" s="624"/>
      <c r="DH6" s="624"/>
      <c r="DI6" s="624"/>
      <c r="DJ6" s="624"/>
      <c r="DK6" s="624"/>
      <c r="DL6" s="624"/>
      <c r="DM6" s="624"/>
      <c r="DN6" s="624"/>
      <c r="DO6" s="624"/>
      <c r="DP6" s="625"/>
      <c r="DQ6" s="632">
        <v>368828</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19883</v>
      </c>
      <c r="S7" s="624"/>
      <c r="T7" s="624"/>
      <c r="U7" s="624"/>
      <c r="V7" s="624"/>
      <c r="W7" s="624"/>
      <c r="X7" s="624"/>
      <c r="Y7" s="625"/>
      <c r="Z7" s="626">
        <v>0</v>
      </c>
      <c r="AA7" s="626"/>
      <c r="AB7" s="626"/>
      <c r="AC7" s="626"/>
      <c r="AD7" s="627">
        <v>19883</v>
      </c>
      <c r="AE7" s="627"/>
      <c r="AF7" s="627"/>
      <c r="AG7" s="627"/>
      <c r="AH7" s="627"/>
      <c r="AI7" s="627"/>
      <c r="AJ7" s="627"/>
      <c r="AK7" s="627"/>
      <c r="AL7" s="628">
        <v>0.1</v>
      </c>
      <c r="AM7" s="629"/>
      <c r="AN7" s="629"/>
      <c r="AO7" s="630"/>
      <c r="AP7" s="620" t="s">
        <v>237</v>
      </c>
      <c r="AQ7" s="621"/>
      <c r="AR7" s="621"/>
      <c r="AS7" s="621"/>
      <c r="AT7" s="621"/>
      <c r="AU7" s="621"/>
      <c r="AV7" s="621"/>
      <c r="AW7" s="621"/>
      <c r="AX7" s="621"/>
      <c r="AY7" s="621"/>
      <c r="AZ7" s="621"/>
      <c r="BA7" s="621"/>
      <c r="BB7" s="621"/>
      <c r="BC7" s="621"/>
      <c r="BD7" s="621"/>
      <c r="BE7" s="621"/>
      <c r="BF7" s="622"/>
      <c r="BG7" s="623">
        <v>13972623</v>
      </c>
      <c r="BH7" s="624"/>
      <c r="BI7" s="624"/>
      <c r="BJ7" s="624"/>
      <c r="BK7" s="624"/>
      <c r="BL7" s="624"/>
      <c r="BM7" s="624"/>
      <c r="BN7" s="625"/>
      <c r="BO7" s="626">
        <v>57.9</v>
      </c>
      <c r="BP7" s="626"/>
      <c r="BQ7" s="626"/>
      <c r="BR7" s="626"/>
      <c r="BS7" s="627">
        <v>149519</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7568066</v>
      </c>
      <c r="CS7" s="624"/>
      <c r="CT7" s="624"/>
      <c r="CU7" s="624"/>
      <c r="CV7" s="624"/>
      <c r="CW7" s="624"/>
      <c r="CX7" s="624"/>
      <c r="CY7" s="625"/>
      <c r="CZ7" s="626">
        <v>16.600000000000001</v>
      </c>
      <c r="DA7" s="626"/>
      <c r="DB7" s="626"/>
      <c r="DC7" s="626"/>
      <c r="DD7" s="632">
        <v>349262</v>
      </c>
      <c r="DE7" s="624"/>
      <c r="DF7" s="624"/>
      <c r="DG7" s="624"/>
      <c r="DH7" s="624"/>
      <c r="DI7" s="624"/>
      <c r="DJ7" s="624"/>
      <c r="DK7" s="624"/>
      <c r="DL7" s="624"/>
      <c r="DM7" s="624"/>
      <c r="DN7" s="624"/>
      <c r="DO7" s="624"/>
      <c r="DP7" s="625"/>
      <c r="DQ7" s="632">
        <v>6750915</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294999</v>
      </c>
      <c r="S8" s="624"/>
      <c r="T8" s="624"/>
      <c r="U8" s="624"/>
      <c r="V8" s="624"/>
      <c r="W8" s="624"/>
      <c r="X8" s="624"/>
      <c r="Y8" s="625"/>
      <c r="Z8" s="626">
        <v>0.6</v>
      </c>
      <c r="AA8" s="626"/>
      <c r="AB8" s="626"/>
      <c r="AC8" s="626"/>
      <c r="AD8" s="627">
        <v>294999</v>
      </c>
      <c r="AE8" s="627"/>
      <c r="AF8" s="627"/>
      <c r="AG8" s="627"/>
      <c r="AH8" s="627"/>
      <c r="AI8" s="627"/>
      <c r="AJ8" s="627"/>
      <c r="AK8" s="627"/>
      <c r="AL8" s="628">
        <v>1.2</v>
      </c>
      <c r="AM8" s="629"/>
      <c r="AN8" s="629"/>
      <c r="AO8" s="630"/>
      <c r="AP8" s="620" t="s">
        <v>240</v>
      </c>
      <c r="AQ8" s="621"/>
      <c r="AR8" s="621"/>
      <c r="AS8" s="621"/>
      <c r="AT8" s="621"/>
      <c r="AU8" s="621"/>
      <c r="AV8" s="621"/>
      <c r="AW8" s="621"/>
      <c r="AX8" s="621"/>
      <c r="AY8" s="621"/>
      <c r="AZ8" s="621"/>
      <c r="BA8" s="621"/>
      <c r="BB8" s="621"/>
      <c r="BC8" s="621"/>
      <c r="BD8" s="621"/>
      <c r="BE8" s="621"/>
      <c r="BF8" s="622"/>
      <c r="BG8" s="623">
        <v>167528</v>
      </c>
      <c r="BH8" s="624"/>
      <c r="BI8" s="624"/>
      <c r="BJ8" s="624"/>
      <c r="BK8" s="624"/>
      <c r="BL8" s="624"/>
      <c r="BM8" s="624"/>
      <c r="BN8" s="625"/>
      <c r="BO8" s="626">
        <v>0.7</v>
      </c>
      <c r="BP8" s="626"/>
      <c r="BQ8" s="626"/>
      <c r="BR8" s="626"/>
      <c r="BS8" s="627" t="s">
        <v>129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16590220</v>
      </c>
      <c r="CS8" s="624"/>
      <c r="CT8" s="624"/>
      <c r="CU8" s="624"/>
      <c r="CV8" s="624"/>
      <c r="CW8" s="624"/>
      <c r="CX8" s="624"/>
      <c r="CY8" s="625"/>
      <c r="CZ8" s="626">
        <v>36.299999999999997</v>
      </c>
      <c r="DA8" s="626"/>
      <c r="DB8" s="626"/>
      <c r="DC8" s="626"/>
      <c r="DD8" s="632">
        <v>59514</v>
      </c>
      <c r="DE8" s="624"/>
      <c r="DF8" s="624"/>
      <c r="DG8" s="624"/>
      <c r="DH8" s="624"/>
      <c r="DI8" s="624"/>
      <c r="DJ8" s="624"/>
      <c r="DK8" s="624"/>
      <c r="DL8" s="624"/>
      <c r="DM8" s="624"/>
      <c r="DN8" s="624"/>
      <c r="DO8" s="624"/>
      <c r="DP8" s="625"/>
      <c r="DQ8" s="632">
        <v>8820870</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211286</v>
      </c>
      <c r="S9" s="624"/>
      <c r="T9" s="624"/>
      <c r="U9" s="624"/>
      <c r="V9" s="624"/>
      <c r="W9" s="624"/>
      <c r="X9" s="624"/>
      <c r="Y9" s="625"/>
      <c r="Z9" s="626">
        <v>0.4</v>
      </c>
      <c r="AA9" s="626"/>
      <c r="AB9" s="626"/>
      <c r="AC9" s="626"/>
      <c r="AD9" s="627">
        <v>211286</v>
      </c>
      <c r="AE9" s="627"/>
      <c r="AF9" s="627"/>
      <c r="AG9" s="627"/>
      <c r="AH9" s="627"/>
      <c r="AI9" s="627"/>
      <c r="AJ9" s="627"/>
      <c r="AK9" s="627"/>
      <c r="AL9" s="628">
        <v>0.8</v>
      </c>
      <c r="AM9" s="629"/>
      <c r="AN9" s="629"/>
      <c r="AO9" s="630"/>
      <c r="AP9" s="620" t="s">
        <v>243</v>
      </c>
      <c r="AQ9" s="621"/>
      <c r="AR9" s="621"/>
      <c r="AS9" s="621"/>
      <c r="AT9" s="621"/>
      <c r="AU9" s="621"/>
      <c r="AV9" s="621"/>
      <c r="AW9" s="621"/>
      <c r="AX9" s="621"/>
      <c r="AY9" s="621"/>
      <c r="AZ9" s="621"/>
      <c r="BA9" s="621"/>
      <c r="BB9" s="621"/>
      <c r="BC9" s="621"/>
      <c r="BD9" s="621"/>
      <c r="BE9" s="621"/>
      <c r="BF9" s="622"/>
      <c r="BG9" s="623">
        <v>12881444</v>
      </c>
      <c r="BH9" s="624"/>
      <c r="BI9" s="624"/>
      <c r="BJ9" s="624"/>
      <c r="BK9" s="624"/>
      <c r="BL9" s="624"/>
      <c r="BM9" s="624"/>
      <c r="BN9" s="625"/>
      <c r="BO9" s="626">
        <v>53.3</v>
      </c>
      <c r="BP9" s="626"/>
      <c r="BQ9" s="626"/>
      <c r="BR9" s="626"/>
      <c r="BS9" s="627" t="s">
        <v>129</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4521604</v>
      </c>
      <c r="CS9" s="624"/>
      <c r="CT9" s="624"/>
      <c r="CU9" s="624"/>
      <c r="CV9" s="624"/>
      <c r="CW9" s="624"/>
      <c r="CX9" s="624"/>
      <c r="CY9" s="625"/>
      <c r="CZ9" s="626">
        <v>9.9</v>
      </c>
      <c r="DA9" s="626"/>
      <c r="DB9" s="626"/>
      <c r="DC9" s="626"/>
      <c r="DD9" s="632">
        <v>32941</v>
      </c>
      <c r="DE9" s="624"/>
      <c r="DF9" s="624"/>
      <c r="DG9" s="624"/>
      <c r="DH9" s="624"/>
      <c r="DI9" s="624"/>
      <c r="DJ9" s="624"/>
      <c r="DK9" s="624"/>
      <c r="DL9" s="624"/>
      <c r="DM9" s="624"/>
      <c r="DN9" s="624"/>
      <c r="DO9" s="624"/>
      <c r="DP9" s="625"/>
      <c r="DQ9" s="632">
        <v>3484975</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138</v>
      </c>
      <c r="S10" s="624"/>
      <c r="T10" s="624"/>
      <c r="U10" s="624"/>
      <c r="V10" s="624"/>
      <c r="W10" s="624"/>
      <c r="X10" s="624"/>
      <c r="Y10" s="625"/>
      <c r="Z10" s="626" t="s">
        <v>235</v>
      </c>
      <c r="AA10" s="626"/>
      <c r="AB10" s="626"/>
      <c r="AC10" s="626"/>
      <c r="AD10" s="627" t="s">
        <v>129</v>
      </c>
      <c r="AE10" s="627"/>
      <c r="AF10" s="627"/>
      <c r="AG10" s="627"/>
      <c r="AH10" s="627"/>
      <c r="AI10" s="627"/>
      <c r="AJ10" s="627"/>
      <c r="AK10" s="627"/>
      <c r="AL10" s="628" t="s">
        <v>129</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342479</v>
      </c>
      <c r="BH10" s="624"/>
      <c r="BI10" s="624"/>
      <c r="BJ10" s="624"/>
      <c r="BK10" s="624"/>
      <c r="BL10" s="624"/>
      <c r="BM10" s="624"/>
      <c r="BN10" s="625"/>
      <c r="BO10" s="626">
        <v>1.4</v>
      </c>
      <c r="BP10" s="626"/>
      <c r="BQ10" s="626"/>
      <c r="BR10" s="626"/>
      <c r="BS10" s="627">
        <v>56427</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21133</v>
      </c>
      <c r="CS10" s="624"/>
      <c r="CT10" s="624"/>
      <c r="CU10" s="624"/>
      <c r="CV10" s="624"/>
      <c r="CW10" s="624"/>
      <c r="CX10" s="624"/>
      <c r="CY10" s="625"/>
      <c r="CZ10" s="626">
        <v>0</v>
      </c>
      <c r="DA10" s="626"/>
      <c r="DB10" s="626"/>
      <c r="DC10" s="626"/>
      <c r="DD10" s="632" t="s">
        <v>235</v>
      </c>
      <c r="DE10" s="624"/>
      <c r="DF10" s="624"/>
      <c r="DG10" s="624"/>
      <c r="DH10" s="624"/>
      <c r="DI10" s="624"/>
      <c r="DJ10" s="624"/>
      <c r="DK10" s="624"/>
      <c r="DL10" s="624"/>
      <c r="DM10" s="624"/>
      <c r="DN10" s="624"/>
      <c r="DO10" s="624"/>
      <c r="DP10" s="625"/>
      <c r="DQ10" s="632">
        <v>21133</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2041676</v>
      </c>
      <c r="S11" s="624"/>
      <c r="T11" s="624"/>
      <c r="U11" s="624"/>
      <c r="V11" s="624"/>
      <c r="W11" s="624"/>
      <c r="X11" s="624"/>
      <c r="Y11" s="625"/>
      <c r="Z11" s="628">
        <v>4.2</v>
      </c>
      <c r="AA11" s="629"/>
      <c r="AB11" s="629"/>
      <c r="AC11" s="635"/>
      <c r="AD11" s="632">
        <v>2041676</v>
      </c>
      <c r="AE11" s="624"/>
      <c r="AF11" s="624"/>
      <c r="AG11" s="624"/>
      <c r="AH11" s="624"/>
      <c r="AI11" s="624"/>
      <c r="AJ11" s="624"/>
      <c r="AK11" s="625"/>
      <c r="AL11" s="628">
        <v>8</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581172</v>
      </c>
      <c r="BH11" s="624"/>
      <c r="BI11" s="624"/>
      <c r="BJ11" s="624"/>
      <c r="BK11" s="624"/>
      <c r="BL11" s="624"/>
      <c r="BM11" s="624"/>
      <c r="BN11" s="625"/>
      <c r="BO11" s="626">
        <v>2.4</v>
      </c>
      <c r="BP11" s="626"/>
      <c r="BQ11" s="626"/>
      <c r="BR11" s="626"/>
      <c r="BS11" s="627">
        <v>93092</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30894</v>
      </c>
      <c r="CS11" s="624"/>
      <c r="CT11" s="624"/>
      <c r="CU11" s="624"/>
      <c r="CV11" s="624"/>
      <c r="CW11" s="624"/>
      <c r="CX11" s="624"/>
      <c r="CY11" s="625"/>
      <c r="CZ11" s="626">
        <v>0.1</v>
      </c>
      <c r="DA11" s="626"/>
      <c r="DB11" s="626"/>
      <c r="DC11" s="626"/>
      <c r="DD11" s="632" t="s">
        <v>129</v>
      </c>
      <c r="DE11" s="624"/>
      <c r="DF11" s="624"/>
      <c r="DG11" s="624"/>
      <c r="DH11" s="624"/>
      <c r="DI11" s="624"/>
      <c r="DJ11" s="624"/>
      <c r="DK11" s="624"/>
      <c r="DL11" s="624"/>
      <c r="DM11" s="624"/>
      <c r="DN11" s="624"/>
      <c r="DO11" s="624"/>
      <c r="DP11" s="625"/>
      <c r="DQ11" s="632">
        <v>22212</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4056</v>
      </c>
      <c r="S12" s="624"/>
      <c r="T12" s="624"/>
      <c r="U12" s="624"/>
      <c r="V12" s="624"/>
      <c r="W12" s="624"/>
      <c r="X12" s="624"/>
      <c r="Y12" s="625"/>
      <c r="Z12" s="626">
        <v>0</v>
      </c>
      <c r="AA12" s="626"/>
      <c r="AB12" s="626"/>
      <c r="AC12" s="626"/>
      <c r="AD12" s="627">
        <v>4056</v>
      </c>
      <c r="AE12" s="627"/>
      <c r="AF12" s="627"/>
      <c r="AG12" s="627"/>
      <c r="AH12" s="627"/>
      <c r="AI12" s="627"/>
      <c r="AJ12" s="627"/>
      <c r="AK12" s="627"/>
      <c r="AL12" s="628">
        <v>0</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7794313</v>
      </c>
      <c r="BH12" s="624"/>
      <c r="BI12" s="624"/>
      <c r="BJ12" s="624"/>
      <c r="BK12" s="624"/>
      <c r="BL12" s="624"/>
      <c r="BM12" s="624"/>
      <c r="BN12" s="625"/>
      <c r="BO12" s="626">
        <v>32.299999999999997</v>
      </c>
      <c r="BP12" s="626"/>
      <c r="BQ12" s="626"/>
      <c r="BR12" s="626"/>
      <c r="BS12" s="627" t="s">
        <v>235</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199516</v>
      </c>
      <c r="CS12" s="624"/>
      <c r="CT12" s="624"/>
      <c r="CU12" s="624"/>
      <c r="CV12" s="624"/>
      <c r="CW12" s="624"/>
      <c r="CX12" s="624"/>
      <c r="CY12" s="625"/>
      <c r="CZ12" s="626">
        <v>0.4</v>
      </c>
      <c r="DA12" s="626"/>
      <c r="DB12" s="626"/>
      <c r="DC12" s="626"/>
      <c r="DD12" s="632" t="s">
        <v>129</v>
      </c>
      <c r="DE12" s="624"/>
      <c r="DF12" s="624"/>
      <c r="DG12" s="624"/>
      <c r="DH12" s="624"/>
      <c r="DI12" s="624"/>
      <c r="DJ12" s="624"/>
      <c r="DK12" s="624"/>
      <c r="DL12" s="624"/>
      <c r="DM12" s="624"/>
      <c r="DN12" s="624"/>
      <c r="DO12" s="624"/>
      <c r="DP12" s="625"/>
      <c r="DQ12" s="632">
        <v>192732</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138</v>
      </c>
      <c r="S13" s="624"/>
      <c r="T13" s="624"/>
      <c r="U13" s="624"/>
      <c r="V13" s="624"/>
      <c r="W13" s="624"/>
      <c r="X13" s="624"/>
      <c r="Y13" s="625"/>
      <c r="Z13" s="626" t="s">
        <v>138</v>
      </c>
      <c r="AA13" s="626"/>
      <c r="AB13" s="626"/>
      <c r="AC13" s="626"/>
      <c r="AD13" s="627" t="s">
        <v>129</v>
      </c>
      <c r="AE13" s="627"/>
      <c r="AF13" s="627"/>
      <c r="AG13" s="627"/>
      <c r="AH13" s="627"/>
      <c r="AI13" s="627"/>
      <c r="AJ13" s="627"/>
      <c r="AK13" s="627"/>
      <c r="AL13" s="628" t="s">
        <v>129</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7698137</v>
      </c>
      <c r="BH13" s="624"/>
      <c r="BI13" s="624"/>
      <c r="BJ13" s="624"/>
      <c r="BK13" s="624"/>
      <c r="BL13" s="624"/>
      <c r="BM13" s="624"/>
      <c r="BN13" s="625"/>
      <c r="BO13" s="626">
        <v>31.9</v>
      </c>
      <c r="BP13" s="626"/>
      <c r="BQ13" s="626"/>
      <c r="BR13" s="626"/>
      <c r="BS13" s="627" t="s">
        <v>129</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4867029</v>
      </c>
      <c r="CS13" s="624"/>
      <c r="CT13" s="624"/>
      <c r="CU13" s="624"/>
      <c r="CV13" s="624"/>
      <c r="CW13" s="624"/>
      <c r="CX13" s="624"/>
      <c r="CY13" s="625"/>
      <c r="CZ13" s="626">
        <v>10.7</v>
      </c>
      <c r="DA13" s="626"/>
      <c r="DB13" s="626"/>
      <c r="DC13" s="626"/>
      <c r="DD13" s="632">
        <v>2110399</v>
      </c>
      <c r="DE13" s="624"/>
      <c r="DF13" s="624"/>
      <c r="DG13" s="624"/>
      <c r="DH13" s="624"/>
      <c r="DI13" s="624"/>
      <c r="DJ13" s="624"/>
      <c r="DK13" s="624"/>
      <c r="DL13" s="624"/>
      <c r="DM13" s="624"/>
      <c r="DN13" s="624"/>
      <c r="DO13" s="624"/>
      <c r="DP13" s="625"/>
      <c r="DQ13" s="632">
        <v>3643836</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516</v>
      </c>
      <c r="S14" s="624"/>
      <c r="T14" s="624"/>
      <c r="U14" s="624"/>
      <c r="V14" s="624"/>
      <c r="W14" s="624"/>
      <c r="X14" s="624"/>
      <c r="Y14" s="625"/>
      <c r="Z14" s="626">
        <v>0</v>
      </c>
      <c r="AA14" s="626"/>
      <c r="AB14" s="626"/>
      <c r="AC14" s="626"/>
      <c r="AD14" s="627">
        <v>516</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50409</v>
      </c>
      <c r="BH14" s="624"/>
      <c r="BI14" s="624"/>
      <c r="BJ14" s="624"/>
      <c r="BK14" s="624"/>
      <c r="BL14" s="624"/>
      <c r="BM14" s="624"/>
      <c r="BN14" s="625"/>
      <c r="BO14" s="626">
        <v>0.2</v>
      </c>
      <c r="BP14" s="626"/>
      <c r="BQ14" s="626"/>
      <c r="BR14" s="626"/>
      <c r="BS14" s="627" t="s">
        <v>129</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1406287</v>
      </c>
      <c r="CS14" s="624"/>
      <c r="CT14" s="624"/>
      <c r="CU14" s="624"/>
      <c r="CV14" s="624"/>
      <c r="CW14" s="624"/>
      <c r="CX14" s="624"/>
      <c r="CY14" s="625"/>
      <c r="CZ14" s="626">
        <v>3.1</v>
      </c>
      <c r="DA14" s="626"/>
      <c r="DB14" s="626"/>
      <c r="DC14" s="626"/>
      <c r="DD14" s="632">
        <v>116887</v>
      </c>
      <c r="DE14" s="624"/>
      <c r="DF14" s="624"/>
      <c r="DG14" s="624"/>
      <c r="DH14" s="624"/>
      <c r="DI14" s="624"/>
      <c r="DJ14" s="624"/>
      <c r="DK14" s="624"/>
      <c r="DL14" s="624"/>
      <c r="DM14" s="624"/>
      <c r="DN14" s="624"/>
      <c r="DO14" s="624"/>
      <c r="DP14" s="625"/>
      <c r="DQ14" s="632">
        <v>1296232</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235</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235</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273264</v>
      </c>
      <c r="BH15" s="624"/>
      <c r="BI15" s="624"/>
      <c r="BJ15" s="624"/>
      <c r="BK15" s="624"/>
      <c r="BL15" s="624"/>
      <c r="BM15" s="624"/>
      <c r="BN15" s="625"/>
      <c r="BO15" s="626">
        <v>1.1000000000000001</v>
      </c>
      <c r="BP15" s="626"/>
      <c r="BQ15" s="626"/>
      <c r="BR15" s="626"/>
      <c r="BS15" s="627" t="s">
        <v>129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5596983</v>
      </c>
      <c r="CS15" s="624"/>
      <c r="CT15" s="624"/>
      <c r="CU15" s="624"/>
      <c r="CV15" s="624"/>
      <c r="CW15" s="624"/>
      <c r="CX15" s="624"/>
      <c r="CY15" s="625"/>
      <c r="CZ15" s="626">
        <v>12.3</v>
      </c>
      <c r="DA15" s="626"/>
      <c r="DB15" s="626"/>
      <c r="DC15" s="626"/>
      <c r="DD15" s="632">
        <v>2103906</v>
      </c>
      <c r="DE15" s="624"/>
      <c r="DF15" s="624"/>
      <c r="DG15" s="624"/>
      <c r="DH15" s="624"/>
      <c r="DI15" s="624"/>
      <c r="DJ15" s="624"/>
      <c r="DK15" s="624"/>
      <c r="DL15" s="624"/>
      <c r="DM15" s="624"/>
      <c r="DN15" s="624"/>
      <c r="DO15" s="624"/>
      <c r="DP15" s="625"/>
      <c r="DQ15" s="632">
        <v>3029792</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33106</v>
      </c>
      <c r="S16" s="624"/>
      <c r="T16" s="624"/>
      <c r="U16" s="624"/>
      <c r="V16" s="624"/>
      <c r="W16" s="624"/>
      <c r="X16" s="624"/>
      <c r="Y16" s="625"/>
      <c r="Z16" s="626">
        <v>0.1</v>
      </c>
      <c r="AA16" s="626"/>
      <c r="AB16" s="626"/>
      <c r="AC16" s="626"/>
      <c r="AD16" s="627">
        <v>33106</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265</v>
      </c>
      <c r="BH16" s="624"/>
      <c r="BI16" s="624"/>
      <c r="BJ16" s="624"/>
      <c r="BK16" s="624"/>
      <c r="BL16" s="624"/>
      <c r="BM16" s="624"/>
      <c r="BN16" s="625"/>
      <c r="BO16" s="626" t="s">
        <v>138</v>
      </c>
      <c r="BP16" s="626"/>
      <c r="BQ16" s="626"/>
      <c r="BR16" s="626"/>
      <c r="BS16" s="627" t="s">
        <v>235</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t="s">
        <v>235</v>
      </c>
      <c r="CS16" s="624"/>
      <c r="CT16" s="624"/>
      <c r="CU16" s="624"/>
      <c r="CV16" s="624"/>
      <c r="CW16" s="624"/>
      <c r="CX16" s="624"/>
      <c r="CY16" s="625"/>
      <c r="CZ16" s="626" t="s">
        <v>235</v>
      </c>
      <c r="DA16" s="626"/>
      <c r="DB16" s="626"/>
      <c r="DC16" s="626"/>
      <c r="DD16" s="632" t="s">
        <v>235</v>
      </c>
      <c r="DE16" s="624"/>
      <c r="DF16" s="624"/>
      <c r="DG16" s="624"/>
      <c r="DH16" s="624"/>
      <c r="DI16" s="624"/>
      <c r="DJ16" s="624"/>
      <c r="DK16" s="624"/>
      <c r="DL16" s="624"/>
      <c r="DM16" s="624"/>
      <c r="DN16" s="624"/>
      <c r="DO16" s="624"/>
      <c r="DP16" s="625"/>
      <c r="DQ16" s="632" t="s">
        <v>235</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126583</v>
      </c>
      <c r="S17" s="624"/>
      <c r="T17" s="624"/>
      <c r="U17" s="624"/>
      <c r="V17" s="624"/>
      <c r="W17" s="624"/>
      <c r="X17" s="624"/>
      <c r="Y17" s="625"/>
      <c r="Z17" s="626">
        <v>0.3</v>
      </c>
      <c r="AA17" s="626"/>
      <c r="AB17" s="626"/>
      <c r="AC17" s="626"/>
      <c r="AD17" s="627">
        <v>126583</v>
      </c>
      <c r="AE17" s="627"/>
      <c r="AF17" s="627"/>
      <c r="AG17" s="627"/>
      <c r="AH17" s="627"/>
      <c r="AI17" s="627"/>
      <c r="AJ17" s="627"/>
      <c r="AK17" s="627"/>
      <c r="AL17" s="628">
        <v>0.5</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265</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4515932</v>
      </c>
      <c r="CS17" s="624"/>
      <c r="CT17" s="624"/>
      <c r="CU17" s="624"/>
      <c r="CV17" s="624"/>
      <c r="CW17" s="624"/>
      <c r="CX17" s="624"/>
      <c r="CY17" s="625"/>
      <c r="CZ17" s="626">
        <v>9.9</v>
      </c>
      <c r="DA17" s="626"/>
      <c r="DB17" s="626"/>
      <c r="DC17" s="626"/>
      <c r="DD17" s="632" t="s">
        <v>235</v>
      </c>
      <c r="DE17" s="624"/>
      <c r="DF17" s="624"/>
      <c r="DG17" s="624"/>
      <c r="DH17" s="624"/>
      <c r="DI17" s="624"/>
      <c r="DJ17" s="624"/>
      <c r="DK17" s="624"/>
      <c r="DL17" s="624"/>
      <c r="DM17" s="624"/>
      <c r="DN17" s="624"/>
      <c r="DO17" s="624"/>
      <c r="DP17" s="625"/>
      <c r="DQ17" s="632">
        <v>4167151</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59180</v>
      </c>
      <c r="S18" s="624"/>
      <c r="T18" s="624"/>
      <c r="U18" s="624"/>
      <c r="V18" s="624"/>
      <c r="W18" s="624"/>
      <c r="X18" s="624"/>
      <c r="Y18" s="625"/>
      <c r="Z18" s="626">
        <v>0.1</v>
      </c>
      <c r="AA18" s="626"/>
      <c r="AB18" s="626"/>
      <c r="AC18" s="626"/>
      <c r="AD18" s="627">
        <v>59180</v>
      </c>
      <c r="AE18" s="627"/>
      <c r="AF18" s="627"/>
      <c r="AG18" s="627"/>
      <c r="AH18" s="627"/>
      <c r="AI18" s="627"/>
      <c r="AJ18" s="627"/>
      <c r="AK18" s="627"/>
      <c r="AL18" s="628">
        <v>0.2</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235</v>
      </c>
      <c r="BP18" s="626"/>
      <c r="BQ18" s="626"/>
      <c r="BR18" s="626"/>
      <c r="BS18" s="627" t="s">
        <v>235</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235</v>
      </c>
      <c r="CS18" s="624"/>
      <c r="CT18" s="624"/>
      <c r="CU18" s="624"/>
      <c r="CV18" s="624"/>
      <c r="CW18" s="624"/>
      <c r="CX18" s="624"/>
      <c r="CY18" s="625"/>
      <c r="CZ18" s="626" t="s">
        <v>235</v>
      </c>
      <c r="DA18" s="626"/>
      <c r="DB18" s="626"/>
      <c r="DC18" s="626"/>
      <c r="DD18" s="632" t="s">
        <v>129</v>
      </c>
      <c r="DE18" s="624"/>
      <c r="DF18" s="624"/>
      <c r="DG18" s="624"/>
      <c r="DH18" s="624"/>
      <c r="DI18" s="624"/>
      <c r="DJ18" s="624"/>
      <c r="DK18" s="624"/>
      <c r="DL18" s="624"/>
      <c r="DM18" s="624"/>
      <c r="DN18" s="624"/>
      <c r="DO18" s="624"/>
      <c r="DP18" s="625"/>
      <c r="DQ18" s="632" t="s">
        <v>235</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59180</v>
      </c>
      <c r="S19" s="624"/>
      <c r="T19" s="624"/>
      <c r="U19" s="624"/>
      <c r="V19" s="624"/>
      <c r="W19" s="624"/>
      <c r="X19" s="624"/>
      <c r="Y19" s="625"/>
      <c r="Z19" s="626">
        <v>0.1</v>
      </c>
      <c r="AA19" s="626"/>
      <c r="AB19" s="626"/>
      <c r="AC19" s="626"/>
      <c r="AD19" s="627">
        <v>59180</v>
      </c>
      <c r="AE19" s="627"/>
      <c r="AF19" s="627"/>
      <c r="AG19" s="627"/>
      <c r="AH19" s="627"/>
      <c r="AI19" s="627"/>
      <c r="AJ19" s="627"/>
      <c r="AK19" s="627"/>
      <c r="AL19" s="628">
        <v>0.2</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2058733</v>
      </c>
      <c r="BH19" s="624"/>
      <c r="BI19" s="624"/>
      <c r="BJ19" s="624"/>
      <c r="BK19" s="624"/>
      <c r="BL19" s="624"/>
      <c r="BM19" s="624"/>
      <c r="BN19" s="625"/>
      <c r="BO19" s="626">
        <v>8.5</v>
      </c>
      <c r="BP19" s="626"/>
      <c r="BQ19" s="626"/>
      <c r="BR19" s="626"/>
      <c r="BS19" s="627" t="s">
        <v>129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129</v>
      </c>
      <c r="DA19" s="626"/>
      <c r="DB19" s="626"/>
      <c r="DC19" s="626"/>
      <c r="DD19" s="632" t="s">
        <v>235</v>
      </c>
      <c r="DE19" s="624"/>
      <c r="DF19" s="624"/>
      <c r="DG19" s="624"/>
      <c r="DH19" s="624"/>
      <c r="DI19" s="624"/>
      <c r="DJ19" s="624"/>
      <c r="DK19" s="624"/>
      <c r="DL19" s="624"/>
      <c r="DM19" s="624"/>
      <c r="DN19" s="624"/>
      <c r="DO19" s="624"/>
      <c r="DP19" s="625"/>
      <c r="DQ19" s="632" t="s">
        <v>235</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t="s">
        <v>129</v>
      </c>
      <c r="S20" s="624"/>
      <c r="T20" s="624"/>
      <c r="U20" s="624"/>
      <c r="V20" s="624"/>
      <c r="W20" s="624"/>
      <c r="X20" s="624"/>
      <c r="Y20" s="625"/>
      <c r="Z20" s="626" t="s">
        <v>129</v>
      </c>
      <c r="AA20" s="626"/>
      <c r="AB20" s="626"/>
      <c r="AC20" s="626"/>
      <c r="AD20" s="627" t="s">
        <v>129</v>
      </c>
      <c r="AE20" s="627"/>
      <c r="AF20" s="627"/>
      <c r="AG20" s="627"/>
      <c r="AH20" s="627"/>
      <c r="AI20" s="627"/>
      <c r="AJ20" s="627"/>
      <c r="AK20" s="627"/>
      <c r="AL20" s="628" t="s">
        <v>138</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2058733</v>
      </c>
      <c r="BH20" s="624"/>
      <c r="BI20" s="624"/>
      <c r="BJ20" s="624"/>
      <c r="BK20" s="624"/>
      <c r="BL20" s="624"/>
      <c r="BM20" s="624"/>
      <c r="BN20" s="625"/>
      <c r="BO20" s="626">
        <v>8.5</v>
      </c>
      <c r="BP20" s="626"/>
      <c r="BQ20" s="626"/>
      <c r="BR20" s="626"/>
      <c r="BS20" s="627" t="s">
        <v>129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45686492</v>
      </c>
      <c r="CS20" s="624"/>
      <c r="CT20" s="624"/>
      <c r="CU20" s="624"/>
      <c r="CV20" s="624"/>
      <c r="CW20" s="624"/>
      <c r="CX20" s="624"/>
      <c r="CY20" s="625"/>
      <c r="CZ20" s="626">
        <v>100</v>
      </c>
      <c r="DA20" s="626"/>
      <c r="DB20" s="626"/>
      <c r="DC20" s="626"/>
      <c r="DD20" s="632">
        <v>4772909</v>
      </c>
      <c r="DE20" s="624"/>
      <c r="DF20" s="624"/>
      <c r="DG20" s="624"/>
      <c r="DH20" s="624"/>
      <c r="DI20" s="624"/>
      <c r="DJ20" s="624"/>
      <c r="DK20" s="624"/>
      <c r="DL20" s="624"/>
      <c r="DM20" s="624"/>
      <c r="DN20" s="624"/>
      <c r="DO20" s="624"/>
      <c r="DP20" s="625"/>
      <c r="DQ20" s="632">
        <v>31798676</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635726</v>
      </c>
      <c r="S21" s="624"/>
      <c r="T21" s="624"/>
      <c r="U21" s="624"/>
      <c r="V21" s="624"/>
      <c r="W21" s="624"/>
      <c r="X21" s="624"/>
      <c r="Y21" s="625"/>
      <c r="Z21" s="626">
        <v>1.3</v>
      </c>
      <c r="AA21" s="626"/>
      <c r="AB21" s="626"/>
      <c r="AC21" s="626"/>
      <c r="AD21" s="627" t="s">
        <v>235</v>
      </c>
      <c r="AE21" s="627"/>
      <c r="AF21" s="627"/>
      <c r="AG21" s="627"/>
      <c r="AH21" s="627"/>
      <c r="AI21" s="627"/>
      <c r="AJ21" s="627"/>
      <c r="AK21" s="627"/>
      <c r="AL21" s="628" t="s">
        <v>129</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29189</v>
      </c>
      <c r="BH21" s="624"/>
      <c r="BI21" s="624"/>
      <c r="BJ21" s="624"/>
      <c r="BK21" s="624"/>
      <c r="BL21" s="624"/>
      <c r="BM21" s="624"/>
      <c r="BN21" s="625"/>
      <c r="BO21" s="626">
        <v>0.1</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t="s">
        <v>235</v>
      </c>
      <c r="S22" s="624"/>
      <c r="T22" s="624"/>
      <c r="U22" s="624"/>
      <c r="V22" s="624"/>
      <c r="W22" s="624"/>
      <c r="X22" s="624"/>
      <c r="Y22" s="625"/>
      <c r="Z22" s="626" t="s">
        <v>129</v>
      </c>
      <c r="AA22" s="626"/>
      <c r="AB22" s="626"/>
      <c r="AC22" s="626"/>
      <c r="AD22" s="627" t="s">
        <v>129</v>
      </c>
      <c r="AE22" s="627"/>
      <c r="AF22" s="627"/>
      <c r="AG22" s="627"/>
      <c r="AH22" s="627"/>
      <c r="AI22" s="627"/>
      <c r="AJ22" s="627"/>
      <c r="AK22" s="627"/>
      <c r="AL22" s="628" t="s">
        <v>235</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v>85307</v>
      </c>
      <c r="BH22" s="624"/>
      <c r="BI22" s="624"/>
      <c r="BJ22" s="624"/>
      <c r="BK22" s="624"/>
      <c r="BL22" s="624"/>
      <c r="BM22" s="624"/>
      <c r="BN22" s="625"/>
      <c r="BO22" s="626">
        <v>0.4</v>
      </c>
      <c r="BP22" s="626"/>
      <c r="BQ22" s="626"/>
      <c r="BR22" s="626"/>
      <c r="BS22" s="627" t="s">
        <v>138</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635726</v>
      </c>
      <c r="S23" s="624"/>
      <c r="T23" s="624"/>
      <c r="U23" s="624"/>
      <c r="V23" s="624"/>
      <c r="W23" s="624"/>
      <c r="X23" s="624"/>
      <c r="Y23" s="625"/>
      <c r="Z23" s="626">
        <v>1.3</v>
      </c>
      <c r="AA23" s="626"/>
      <c r="AB23" s="626"/>
      <c r="AC23" s="626"/>
      <c r="AD23" s="627" t="s">
        <v>129</v>
      </c>
      <c r="AE23" s="627"/>
      <c r="AF23" s="627"/>
      <c r="AG23" s="627"/>
      <c r="AH23" s="627"/>
      <c r="AI23" s="627"/>
      <c r="AJ23" s="627"/>
      <c r="AK23" s="627"/>
      <c r="AL23" s="628" t="s">
        <v>129</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1944237</v>
      </c>
      <c r="BH23" s="624"/>
      <c r="BI23" s="624"/>
      <c r="BJ23" s="624"/>
      <c r="BK23" s="624"/>
      <c r="BL23" s="624"/>
      <c r="BM23" s="624"/>
      <c r="BN23" s="625"/>
      <c r="BO23" s="626">
        <v>8.1</v>
      </c>
      <c r="BP23" s="626"/>
      <c r="BQ23" s="626"/>
      <c r="BR23" s="626"/>
      <c r="BS23" s="627" t="s">
        <v>129</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138</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235</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235</v>
      </c>
      <c r="BP24" s="626"/>
      <c r="BQ24" s="626"/>
      <c r="BR24" s="626"/>
      <c r="BS24" s="627" t="s">
        <v>129</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21854569</v>
      </c>
      <c r="CS24" s="613"/>
      <c r="CT24" s="613"/>
      <c r="CU24" s="613"/>
      <c r="CV24" s="613"/>
      <c r="CW24" s="613"/>
      <c r="CX24" s="613"/>
      <c r="CY24" s="614"/>
      <c r="CZ24" s="617">
        <v>47.8</v>
      </c>
      <c r="DA24" s="618"/>
      <c r="DB24" s="618"/>
      <c r="DC24" s="634"/>
      <c r="DD24" s="657">
        <v>14676261</v>
      </c>
      <c r="DE24" s="613"/>
      <c r="DF24" s="613"/>
      <c r="DG24" s="613"/>
      <c r="DH24" s="613"/>
      <c r="DI24" s="613"/>
      <c r="DJ24" s="613"/>
      <c r="DK24" s="614"/>
      <c r="DL24" s="657">
        <v>14269505</v>
      </c>
      <c r="DM24" s="613"/>
      <c r="DN24" s="613"/>
      <c r="DO24" s="613"/>
      <c r="DP24" s="613"/>
      <c r="DQ24" s="613"/>
      <c r="DR24" s="613"/>
      <c r="DS24" s="613"/>
      <c r="DT24" s="613"/>
      <c r="DU24" s="613"/>
      <c r="DV24" s="614"/>
      <c r="DW24" s="617">
        <v>55.9</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27754872</v>
      </c>
      <c r="S25" s="624"/>
      <c r="T25" s="624"/>
      <c r="U25" s="624"/>
      <c r="V25" s="624"/>
      <c r="W25" s="624"/>
      <c r="X25" s="624"/>
      <c r="Y25" s="625"/>
      <c r="Z25" s="626">
        <v>57.5</v>
      </c>
      <c r="AA25" s="626"/>
      <c r="AB25" s="626"/>
      <c r="AC25" s="626"/>
      <c r="AD25" s="627">
        <v>25174909</v>
      </c>
      <c r="AE25" s="627"/>
      <c r="AF25" s="627"/>
      <c r="AG25" s="627"/>
      <c r="AH25" s="627"/>
      <c r="AI25" s="627"/>
      <c r="AJ25" s="627"/>
      <c r="AK25" s="627"/>
      <c r="AL25" s="628">
        <v>98.6</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235</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8367724</v>
      </c>
      <c r="CS25" s="653"/>
      <c r="CT25" s="653"/>
      <c r="CU25" s="653"/>
      <c r="CV25" s="653"/>
      <c r="CW25" s="653"/>
      <c r="CX25" s="653"/>
      <c r="CY25" s="654"/>
      <c r="CZ25" s="628">
        <v>18.3</v>
      </c>
      <c r="DA25" s="655"/>
      <c r="DB25" s="655"/>
      <c r="DC25" s="658"/>
      <c r="DD25" s="632">
        <v>7892575</v>
      </c>
      <c r="DE25" s="653"/>
      <c r="DF25" s="653"/>
      <c r="DG25" s="653"/>
      <c r="DH25" s="653"/>
      <c r="DI25" s="653"/>
      <c r="DJ25" s="653"/>
      <c r="DK25" s="654"/>
      <c r="DL25" s="632">
        <v>7804490</v>
      </c>
      <c r="DM25" s="653"/>
      <c r="DN25" s="653"/>
      <c r="DO25" s="653"/>
      <c r="DP25" s="653"/>
      <c r="DQ25" s="653"/>
      <c r="DR25" s="653"/>
      <c r="DS25" s="653"/>
      <c r="DT25" s="653"/>
      <c r="DU25" s="653"/>
      <c r="DV25" s="654"/>
      <c r="DW25" s="628">
        <v>30.6</v>
      </c>
      <c r="DX25" s="655"/>
      <c r="DY25" s="655"/>
      <c r="DZ25" s="655"/>
      <c r="EA25" s="655"/>
      <c r="EB25" s="655"/>
      <c r="EC25" s="656"/>
    </row>
    <row r="26" spans="2:133" ht="11.25" customHeight="1" x14ac:dyDescent="0.15">
      <c r="B26" s="620" t="s">
        <v>297</v>
      </c>
      <c r="C26" s="621"/>
      <c r="D26" s="621"/>
      <c r="E26" s="621"/>
      <c r="F26" s="621"/>
      <c r="G26" s="621"/>
      <c r="H26" s="621"/>
      <c r="I26" s="621"/>
      <c r="J26" s="621"/>
      <c r="K26" s="621"/>
      <c r="L26" s="621"/>
      <c r="M26" s="621"/>
      <c r="N26" s="621"/>
      <c r="O26" s="621"/>
      <c r="P26" s="621"/>
      <c r="Q26" s="622"/>
      <c r="R26" s="623">
        <v>12418</v>
      </c>
      <c r="S26" s="624"/>
      <c r="T26" s="624"/>
      <c r="U26" s="624"/>
      <c r="V26" s="624"/>
      <c r="W26" s="624"/>
      <c r="X26" s="624"/>
      <c r="Y26" s="625"/>
      <c r="Z26" s="626">
        <v>0</v>
      </c>
      <c r="AA26" s="626"/>
      <c r="AB26" s="626"/>
      <c r="AC26" s="626"/>
      <c r="AD26" s="627">
        <v>12418</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235</v>
      </c>
      <c r="BH26" s="624"/>
      <c r="BI26" s="624"/>
      <c r="BJ26" s="624"/>
      <c r="BK26" s="624"/>
      <c r="BL26" s="624"/>
      <c r="BM26" s="624"/>
      <c r="BN26" s="625"/>
      <c r="BO26" s="626" t="s">
        <v>235</v>
      </c>
      <c r="BP26" s="626"/>
      <c r="BQ26" s="626"/>
      <c r="BR26" s="626"/>
      <c r="BS26" s="627" t="s">
        <v>129</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4741166</v>
      </c>
      <c r="CS26" s="624"/>
      <c r="CT26" s="624"/>
      <c r="CU26" s="624"/>
      <c r="CV26" s="624"/>
      <c r="CW26" s="624"/>
      <c r="CX26" s="624"/>
      <c r="CY26" s="625"/>
      <c r="CZ26" s="628">
        <v>10.4</v>
      </c>
      <c r="DA26" s="655"/>
      <c r="DB26" s="655"/>
      <c r="DC26" s="658"/>
      <c r="DD26" s="632">
        <v>4515555</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5"/>
      <c r="DY26" s="655"/>
      <c r="DZ26" s="655"/>
      <c r="EA26" s="655"/>
      <c r="EB26" s="655"/>
      <c r="EC26" s="656"/>
    </row>
    <row r="27" spans="2:133" ht="11.25" customHeight="1" x14ac:dyDescent="0.15">
      <c r="B27" s="620" t="s">
        <v>300</v>
      </c>
      <c r="C27" s="621"/>
      <c r="D27" s="621"/>
      <c r="E27" s="621"/>
      <c r="F27" s="621"/>
      <c r="G27" s="621"/>
      <c r="H27" s="621"/>
      <c r="I27" s="621"/>
      <c r="J27" s="621"/>
      <c r="K27" s="621"/>
      <c r="L27" s="621"/>
      <c r="M27" s="621"/>
      <c r="N27" s="621"/>
      <c r="O27" s="621"/>
      <c r="P27" s="621"/>
      <c r="Q27" s="622"/>
      <c r="R27" s="623">
        <v>199026</v>
      </c>
      <c r="S27" s="624"/>
      <c r="T27" s="624"/>
      <c r="U27" s="624"/>
      <c r="V27" s="624"/>
      <c r="W27" s="624"/>
      <c r="X27" s="624"/>
      <c r="Y27" s="625"/>
      <c r="Z27" s="626">
        <v>0.4</v>
      </c>
      <c r="AA27" s="626"/>
      <c r="AB27" s="626"/>
      <c r="AC27" s="626"/>
      <c r="AD27" s="627" t="s">
        <v>129</v>
      </c>
      <c r="AE27" s="627"/>
      <c r="AF27" s="627"/>
      <c r="AG27" s="627"/>
      <c r="AH27" s="627"/>
      <c r="AI27" s="627"/>
      <c r="AJ27" s="627"/>
      <c r="AK27" s="627"/>
      <c r="AL27" s="628" t="s">
        <v>129</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24149342</v>
      </c>
      <c r="BH27" s="624"/>
      <c r="BI27" s="624"/>
      <c r="BJ27" s="624"/>
      <c r="BK27" s="624"/>
      <c r="BL27" s="624"/>
      <c r="BM27" s="624"/>
      <c r="BN27" s="625"/>
      <c r="BO27" s="626">
        <v>100</v>
      </c>
      <c r="BP27" s="626"/>
      <c r="BQ27" s="626"/>
      <c r="BR27" s="626"/>
      <c r="BS27" s="627">
        <v>149519</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8970914</v>
      </c>
      <c r="CS27" s="653"/>
      <c r="CT27" s="653"/>
      <c r="CU27" s="653"/>
      <c r="CV27" s="653"/>
      <c r="CW27" s="653"/>
      <c r="CX27" s="653"/>
      <c r="CY27" s="654"/>
      <c r="CZ27" s="628">
        <v>19.600000000000001</v>
      </c>
      <c r="DA27" s="655"/>
      <c r="DB27" s="655"/>
      <c r="DC27" s="658"/>
      <c r="DD27" s="632">
        <v>2616536</v>
      </c>
      <c r="DE27" s="653"/>
      <c r="DF27" s="653"/>
      <c r="DG27" s="653"/>
      <c r="DH27" s="653"/>
      <c r="DI27" s="653"/>
      <c r="DJ27" s="653"/>
      <c r="DK27" s="654"/>
      <c r="DL27" s="632">
        <v>2581965</v>
      </c>
      <c r="DM27" s="653"/>
      <c r="DN27" s="653"/>
      <c r="DO27" s="653"/>
      <c r="DP27" s="653"/>
      <c r="DQ27" s="653"/>
      <c r="DR27" s="653"/>
      <c r="DS27" s="653"/>
      <c r="DT27" s="653"/>
      <c r="DU27" s="653"/>
      <c r="DV27" s="654"/>
      <c r="DW27" s="628">
        <v>10.1</v>
      </c>
      <c r="DX27" s="655"/>
      <c r="DY27" s="655"/>
      <c r="DZ27" s="655"/>
      <c r="EA27" s="655"/>
      <c r="EB27" s="655"/>
      <c r="EC27" s="656"/>
    </row>
    <row r="28" spans="2:133" ht="11.25" customHeight="1" x14ac:dyDescent="0.15">
      <c r="B28" s="620" t="s">
        <v>303</v>
      </c>
      <c r="C28" s="621"/>
      <c r="D28" s="621"/>
      <c r="E28" s="621"/>
      <c r="F28" s="621"/>
      <c r="G28" s="621"/>
      <c r="H28" s="621"/>
      <c r="I28" s="621"/>
      <c r="J28" s="621"/>
      <c r="K28" s="621"/>
      <c r="L28" s="621"/>
      <c r="M28" s="621"/>
      <c r="N28" s="621"/>
      <c r="O28" s="621"/>
      <c r="P28" s="621"/>
      <c r="Q28" s="622"/>
      <c r="R28" s="623">
        <v>1309607</v>
      </c>
      <c r="S28" s="624"/>
      <c r="T28" s="624"/>
      <c r="U28" s="624"/>
      <c r="V28" s="624"/>
      <c r="W28" s="624"/>
      <c r="X28" s="624"/>
      <c r="Y28" s="625"/>
      <c r="Z28" s="626">
        <v>2.7</v>
      </c>
      <c r="AA28" s="626"/>
      <c r="AB28" s="626"/>
      <c r="AC28" s="626"/>
      <c r="AD28" s="627">
        <v>209330</v>
      </c>
      <c r="AE28" s="627"/>
      <c r="AF28" s="627"/>
      <c r="AG28" s="627"/>
      <c r="AH28" s="627"/>
      <c r="AI28" s="627"/>
      <c r="AJ28" s="627"/>
      <c r="AK28" s="627"/>
      <c r="AL28" s="628">
        <v>0.8</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4515931</v>
      </c>
      <c r="CS28" s="624"/>
      <c r="CT28" s="624"/>
      <c r="CU28" s="624"/>
      <c r="CV28" s="624"/>
      <c r="CW28" s="624"/>
      <c r="CX28" s="624"/>
      <c r="CY28" s="625"/>
      <c r="CZ28" s="628">
        <v>9.9</v>
      </c>
      <c r="DA28" s="655"/>
      <c r="DB28" s="655"/>
      <c r="DC28" s="658"/>
      <c r="DD28" s="632">
        <v>4167150</v>
      </c>
      <c r="DE28" s="624"/>
      <c r="DF28" s="624"/>
      <c r="DG28" s="624"/>
      <c r="DH28" s="624"/>
      <c r="DI28" s="624"/>
      <c r="DJ28" s="624"/>
      <c r="DK28" s="625"/>
      <c r="DL28" s="632">
        <v>3883050</v>
      </c>
      <c r="DM28" s="624"/>
      <c r="DN28" s="624"/>
      <c r="DO28" s="624"/>
      <c r="DP28" s="624"/>
      <c r="DQ28" s="624"/>
      <c r="DR28" s="624"/>
      <c r="DS28" s="624"/>
      <c r="DT28" s="624"/>
      <c r="DU28" s="624"/>
      <c r="DV28" s="625"/>
      <c r="DW28" s="628">
        <v>15.2</v>
      </c>
      <c r="DX28" s="655"/>
      <c r="DY28" s="655"/>
      <c r="DZ28" s="655"/>
      <c r="EA28" s="655"/>
      <c r="EB28" s="655"/>
      <c r="EC28" s="656"/>
    </row>
    <row r="29" spans="2:133" ht="11.25" customHeight="1" x14ac:dyDescent="0.15">
      <c r="B29" s="620" t="s">
        <v>305</v>
      </c>
      <c r="C29" s="621"/>
      <c r="D29" s="621"/>
      <c r="E29" s="621"/>
      <c r="F29" s="621"/>
      <c r="G29" s="621"/>
      <c r="H29" s="621"/>
      <c r="I29" s="621"/>
      <c r="J29" s="621"/>
      <c r="K29" s="621"/>
      <c r="L29" s="621"/>
      <c r="M29" s="621"/>
      <c r="N29" s="621"/>
      <c r="O29" s="621"/>
      <c r="P29" s="621"/>
      <c r="Q29" s="622"/>
      <c r="R29" s="623">
        <v>182846</v>
      </c>
      <c r="S29" s="624"/>
      <c r="T29" s="624"/>
      <c r="U29" s="624"/>
      <c r="V29" s="624"/>
      <c r="W29" s="624"/>
      <c r="X29" s="624"/>
      <c r="Y29" s="625"/>
      <c r="Z29" s="626">
        <v>0.4</v>
      </c>
      <c r="AA29" s="626"/>
      <c r="AB29" s="626"/>
      <c r="AC29" s="626"/>
      <c r="AD29" s="627" t="s">
        <v>235</v>
      </c>
      <c r="AE29" s="627"/>
      <c r="AF29" s="627"/>
      <c r="AG29" s="627"/>
      <c r="AH29" s="627"/>
      <c r="AI29" s="627"/>
      <c r="AJ29" s="627"/>
      <c r="AK29" s="627"/>
      <c r="AL29" s="628" t="s">
        <v>138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72</v>
      </c>
      <c r="CG29" s="621"/>
      <c r="CH29" s="621"/>
      <c r="CI29" s="621"/>
      <c r="CJ29" s="621"/>
      <c r="CK29" s="621"/>
      <c r="CL29" s="621"/>
      <c r="CM29" s="621"/>
      <c r="CN29" s="621"/>
      <c r="CO29" s="621"/>
      <c r="CP29" s="621"/>
      <c r="CQ29" s="622"/>
      <c r="CR29" s="623">
        <v>4515931</v>
      </c>
      <c r="CS29" s="653"/>
      <c r="CT29" s="653"/>
      <c r="CU29" s="653"/>
      <c r="CV29" s="653"/>
      <c r="CW29" s="653"/>
      <c r="CX29" s="653"/>
      <c r="CY29" s="654"/>
      <c r="CZ29" s="628">
        <v>9.9</v>
      </c>
      <c r="DA29" s="655"/>
      <c r="DB29" s="655"/>
      <c r="DC29" s="658"/>
      <c r="DD29" s="632">
        <v>4167150</v>
      </c>
      <c r="DE29" s="653"/>
      <c r="DF29" s="653"/>
      <c r="DG29" s="653"/>
      <c r="DH29" s="653"/>
      <c r="DI29" s="653"/>
      <c r="DJ29" s="653"/>
      <c r="DK29" s="654"/>
      <c r="DL29" s="632">
        <v>3883050</v>
      </c>
      <c r="DM29" s="653"/>
      <c r="DN29" s="653"/>
      <c r="DO29" s="653"/>
      <c r="DP29" s="653"/>
      <c r="DQ29" s="653"/>
      <c r="DR29" s="653"/>
      <c r="DS29" s="653"/>
      <c r="DT29" s="653"/>
      <c r="DU29" s="653"/>
      <c r="DV29" s="654"/>
      <c r="DW29" s="628">
        <v>15.2</v>
      </c>
      <c r="DX29" s="655"/>
      <c r="DY29" s="655"/>
      <c r="DZ29" s="655"/>
      <c r="EA29" s="655"/>
      <c r="EB29" s="655"/>
      <c r="EC29" s="656"/>
    </row>
    <row r="30" spans="2:133" ht="11.25" customHeight="1" x14ac:dyDescent="0.15">
      <c r="B30" s="620" t="s">
        <v>307</v>
      </c>
      <c r="C30" s="621"/>
      <c r="D30" s="621"/>
      <c r="E30" s="621"/>
      <c r="F30" s="621"/>
      <c r="G30" s="621"/>
      <c r="H30" s="621"/>
      <c r="I30" s="621"/>
      <c r="J30" s="621"/>
      <c r="K30" s="621"/>
      <c r="L30" s="621"/>
      <c r="M30" s="621"/>
      <c r="N30" s="621"/>
      <c r="O30" s="621"/>
      <c r="P30" s="621"/>
      <c r="Q30" s="622"/>
      <c r="R30" s="623">
        <v>7990495</v>
      </c>
      <c r="S30" s="624"/>
      <c r="T30" s="624"/>
      <c r="U30" s="624"/>
      <c r="V30" s="624"/>
      <c r="W30" s="624"/>
      <c r="X30" s="624"/>
      <c r="Y30" s="625"/>
      <c r="Z30" s="626">
        <v>16.5</v>
      </c>
      <c r="AA30" s="626"/>
      <c r="AB30" s="626"/>
      <c r="AC30" s="626"/>
      <c r="AD30" s="627" t="s">
        <v>235</v>
      </c>
      <c r="AE30" s="627"/>
      <c r="AF30" s="627"/>
      <c r="AG30" s="627"/>
      <c r="AH30" s="627"/>
      <c r="AI30" s="627"/>
      <c r="AJ30" s="627"/>
      <c r="AK30" s="627"/>
      <c r="AL30" s="628" t="s">
        <v>129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4208331</v>
      </c>
      <c r="CS30" s="624"/>
      <c r="CT30" s="624"/>
      <c r="CU30" s="624"/>
      <c r="CV30" s="624"/>
      <c r="CW30" s="624"/>
      <c r="CX30" s="624"/>
      <c r="CY30" s="625"/>
      <c r="CZ30" s="628">
        <v>9.1999999999999993</v>
      </c>
      <c r="DA30" s="655"/>
      <c r="DB30" s="655"/>
      <c r="DC30" s="658"/>
      <c r="DD30" s="632">
        <v>3893763</v>
      </c>
      <c r="DE30" s="624"/>
      <c r="DF30" s="624"/>
      <c r="DG30" s="624"/>
      <c r="DH30" s="624"/>
      <c r="DI30" s="624"/>
      <c r="DJ30" s="624"/>
      <c r="DK30" s="625"/>
      <c r="DL30" s="632">
        <v>3609663</v>
      </c>
      <c r="DM30" s="624"/>
      <c r="DN30" s="624"/>
      <c r="DO30" s="624"/>
      <c r="DP30" s="624"/>
      <c r="DQ30" s="624"/>
      <c r="DR30" s="624"/>
      <c r="DS30" s="624"/>
      <c r="DT30" s="624"/>
      <c r="DU30" s="624"/>
      <c r="DV30" s="625"/>
      <c r="DW30" s="628">
        <v>14.1</v>
      </c>
      <c r="DX30" s="655"/>
      <c r="DY30" s="655"/>
      <c r="DZ30" s="655"/>
      <c r="EA30" s="655"/>
      <c r="EB30" s="655"/>
      <c r="EC30" s="656"/>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138</v>
      </c>
      <c r="AA31" s="626"/>
      <c r="AB31" s="626"/>
      <c r="AC31" s="626"/>
      <c r="AD31" s="627" t="s">
        <v>138</v>
      </c>
      <c r="AE31" s="627"/>
      <c r="AF31" s="627"/>
      <c r="AG31" s="627"/>
      <c r="AH31" s="627"/>
      <c r="AI31" s="627"/>
      <c r="AJ31" s="627"/>
      <c r="AK31" s="627"/>
      <c r="AL31" s="628" t="s">
        <v>129</v>
      </c>
      <c r="AM31" s="629"/>
      <c r="AN31" s="629"/>
      <c r="AO31" s="630"/>
      <c r="AP31" s="671" t="s">
        <v>312</v>
      </c>
      <c r="AQ31" s="672"/>
      <c r="AR31" s="672"/>
      <c r="AS31" s="672"/>
      <c r="AT31" s="677" t="s">
        <v>313</v>
      </c>
      <c r="AU31" s="218"/>
      <c r="AV31" s="218"/>
      <c r="AW31" s="218"/>
      <c r="AX31" s="609" t="s">
        <v>187</v>
      </c>
      <c r="AY31" s="610"/>
      <c r="AZ31" s="610"/>
      <c r="BA31" s="610"/>
      <c r="BB31" s="610"/>
      <c r="BC31" s="610"/>
      <c r="BD31" s="610"/>
      <c r="BE31" s="610"/>
      <c r="BF31" s="611"/>
      <c r="BG31" s="670">
        <v>99.6</v>
      </c>
      <c r="BH31" s="667"/>
      <c r="BI31" s="667"/>
      <c r="BJ31" s="667"/>
      <c r="BK31" s="667"/>
      <c r="BL31" s="667"/>
      <c r="BM31" s="618">
        <v>96.9</v>
      </c>
      <c r="BN31" s="667"/>
      <c r="BO31" s="667"/>
      <c r="BP31" s="667"/>
      <c r="BQ31" s="668"/>
      <c r="BR31" s="670">
        <v>99.5</v>
      </c>
      <c r="BS31" s="667"/>
      <c r="BT31" s="667"/>
      <c r="BU31" s="667"/>
      <c r="BV31" s="667"/>
      <c r="BW31" s="667"/>
      <c r="BX31" s="618">
        <v>96.7</v>
      </c>
      <c r="BY31" s="667"/>
      <c r="BZ31" s="667"/>
      <c r="CA31" s="667"/>
      <c r="CB31" s="668"/>
      <c r="CD31" s="663"/>
      <c r="CE31" s="664"/>
      <c r="CF31" s="620" t="s">
        <v>314</v>
      </c>
      <c r="CG31" s="621"/>
      <c r="CH31" s="621"/>
      <c r="CI31" s="621"/>
      <c r="CJ31" s="621"/>
      <c r="CK31" s="621"/>
      <c r="CL31" s="621"/>
      <c r="CM31" s="621"/>
      <c r="CN31" s="621"/>
      <c r="CO31" s="621"/>
      <c r="CP31" s="621"/>
      <c r="CQ31" s="622"/>
      <c r="CR31" s="623">
        <v>307600</v>
      </c>
      <c r="CS31" s="653"/>
      <c r="CT31" s="653"/>
      <c r="CU31" s="653"/>
      <c r="CV31" s="653"/>
      <c r="CW31" s="653"/>
      <c r="CX31" s="653"/>
      <c r="CY31" s="654"/>
      <c r="CZ31" s="628">
        <v>0.7</v>
      </c>
      <c r="DA31" s="655"/>
      <c r="DB31" s="655"/>
      <c r="DC31" s="658"/>
      <c r="DD31" s="632">
        <v>273387</v>
      </c>
      <c r="DE31" s="653"/>
      <c r="DF31" s="653"/>
      <c r="DG31" s="653"/>
      <c r="DH31" s="653"/>
      <c r="DI31" s="653"/>
      <c r="DJ31" s="653"/>
      <c r="DK31" s="654"/>
      <c r="DL31" s="632">
        <v>273387</v>
      </c>
      <c r="DM31" s="653"/>
      <c r="DN31" s="653"/>
      <c r="DO31" s="653"/>
      <c r="DP31" s="653"/>
      <c r="DQ31" s="653"/>
      <c r="DR31" s="653"/>
      <c r="DS31" s="653"/>
      <c r="DT31" s="653"/>
      <c r="DU31" s="653"/>
      <c r="DV31" s="654"/>
      <c r="DW31" s="628">
        <v>1.1000000000000001</v>
      </c>
      <c r="DX31" s="655"/>
      <c r="DY31" s="655"/>
      <c r="DZ31" s="655"/>
      <c r="EA31" s="655"/>
      <c r="EB31" s="655"/>
      <c r="EC31" s="656"/>
    </row>
    <row r="32" spans="2:133" ht="11.25" customHeight="1" x14ac:dyDescent="0.15">
      <c r="B32" s="620" t="s">
        <v>315</v>
      </c>
      <c r="C32" s="621"/>
      <c r="D32" s="621"/>
      <c r="E32" s="621"/>
      <c r="F32" s="621"/>
      <c r="G32" s="621"/>
      <c r="H32" s="621"/>
      <c r="I32" s="621"/>
      <c r="J32" s="621"/>
      <c r="K32" s="621"/>
      <c r="L32" s="621"/>
      <c r="M32" s="621"/>
      <c r="N32" s="621"/>
      <c r="O32" s="621"/>
      <c r="P32" s="621"/>
      <c r="Q32" s="622"/>
      <c r="R32" s="623">
        <v>2451108</v>
      </c>
      <c r="S32" s="624"/>
      <c r="T32" s="624"/>
      <c r="U32" s="624"/>
      <c r="V32" s="624"/>
      <c r="W32" s="624"/>
      <c r="X32" s="624"/>
      <c r="Y32" s="625"/>
      <c r="Z32" s="626">
        <v>5.0999999999999996</v>
      </c>
      <c r="AA32" s="626"/>
      <c r="AB32" s="626"/>
      <c r="AC32" s="626"/>
      <c r="AD32" s="627" t="s">
        <v>235</v>
      </c>
      <c r="AE32" s="627"/>
      <c r="AF32" s="627"/>
      <c r="AG32" s="627"/>
      <c r="AH32" s="627"/>
      <c r="AI32" s="627"/>
      <c r="AJ32" s="627"/>
      <c r="AK32" s="627"/>
      <c r="AL32" s="628" t="s">
        <v>235</v>
      </c>
      <c r="AM32" s="629"/>
      <c r="AN32" s="629"/>
      <c r="AO32" s="630"/>
      <c r="AP32" s="673"/>
      <c r="AQ32" s="674"/>
      <c r="AR32" s="674"/>
      <c r="AS32" s="674"/>
      <c r="AT32" s="678"/>
      <c r="AU32" s="214" t="s">
        <v>316</v>
      </c>
      <c r="AX32" s="620" t="s">
        <v>317</v>
      </c>
      <c r="AY32" s="621"/>
      <c r="AZ32" s="621"/>
      <c r="BA32" s="621"/>
      <c r="BB32" s="621"/>
      <c r="BC32" s="621"/>
      <c r="BD32" s="621"/>
      <c r="BE32" s="621"/>
      <c r="BF32" s="622"/>
      <c r="BG32" s="680">
        <v>99.6</v>
      </c>
      <c r="BH32" s="653"/>
      <c r="BI32" s="653"/>
      <c r="BJ32" s="653"/>
      <c r="BK32" s="653"/>
      <c r="BL32" s="653"/>
      <c r="BM32" s="629">
        <v>95.5</v>
      </c>
      <c r="BN32" s="653"/>
      <c r="BO32" s="653"/>
      <c r="BP32" s="653"/>
      <c r="BQ32" s="669"/>
      <c r="BR32" s="680">
        <v>99.5</v>
      </c>
      <c r="BS32" s="653"/>
      <c r="BT32" s="653"/>
      <c r="BU32" s="653"/>
      <c r="BV32" s="653"/>
      <c r="BW32" s="653"/>
      <c r="BX32" s="629">
        <v>95.3</v>
      </c>
      <c r="BY32" s="653"/>
      <c r="BZ32" s="653"/>
      <c r="CA32" s="653"/>
      <c r="CB32" s="669"/>
      <c r="CD32" s="665"/>
      <c r="CE32" s="666"/>
      <c r="CF32" s="620" t="s">
        <v>318</v>
      </c>
      <c r="CG32" s="621"/>
      <c r="CH32" s="621"/>
      <c r="CI32" s="621"/>
      <c r="CJ32" s="621"/>
      <c r="CK32" s="621"/>
      <c r="CL32" s="621"/>
      <c r="CM32" s="621"/>
      <c r="CN32" s="621"/>
      <c r="CO32" s="621"/>
      <c r="CP32" s="621"/>
      <c r="CQ32" s="622"/>
      <c r="CR32" s="623" t="s">
        <v>129</v>
      </c>
      <c r="CS32" s="624"/>
      <c r="CT32" s="624"/>
      <c r="CU32" s="624"/>
      <c r="CV32" s="624"/>
      <c r="CW32" s="624"/>
      <c r="CX32" s="624"/>
      <c r="CY32" s="625"/>
      <c r="CZ32" s="628" t="s">
        <v>235</v>
      </c>
      <c r="DA32" s="655"/>
      <c r="DB32" s="655"/>
      <c r="DC32" s="658"/>
      <c r="DD32" s="632" t="s">
        <v>129</v>
      </c>
      <c r="DE32" s="624"/>
      <c r="DF32" s="624"/>
      <c r="DG32" s="624"/>
      <c r="DH32" s="624"/>
      <c r="DI32" s="624"/>
      <c r="DJ32" s="624"/>
      <c r="DK32" s="625"/>
      <c r="DL32" s="632" t="s">
        <v>129</v>
      </c>
      <c r="DM32" s="624"/>
      <c r="DN32" s="624"/>
      <c r="DO32" s="624"/>
      <c r="DP32" s="624"/>
      <c r="DQ32" s="624"/>
      <c r="DR32" s="624"/>
      <c r="DS32" s="624"/>
      <c r="DT32" s="624"/>
      <c r="DU32" s="624"/>
      <c r="DV32" s="625"/>
      <c r="DW32" s="628" t="s">
        <v>129</v>
      </c>
      <c r="DX32" s="655"/>
      <c r="DY32" s="655"/>
      <c r="DZ32" s="655"/>
      <c r="EA32" s="655"/>
      <c r="EB32" s="655"/>
      <c r="EC32" s="656"/>
    </row>
    <row r="33" spans="2:133" ht="11.25" customHeight="1" x14ac:dyDescent="0.15">
      <c r="B33" s="620" t="s">
        <v>319</v>
      </c>
      <c r="C33" s="621"/>
      <c r="D33" s="621"/>
      <c r="E33" s="621"/>
      <c r="F33" s="621"/>
      <c r="G33" s="621"/>
      <c r="H33" s="621"/>
      <c r="I33" s="621"/>
      <c r="J33" s="621"/>
      <c r="K33" s="621"/>
      <c r="L33" s="621"/>
      <c r="M33" s="621"/>
      <c r="N33" s="621"/>
      <c r="O33" s="621"/>
      <c r="P33" s="621"/>
      <c r="Q33" s="622"/>
      <c r="R33" s="623">
        <v>358557</v>
      </c>
      <c r="S33" s="624"/>
      <c r="T33" s="624"/>
      <c r="U33" s="624"/>
      <c r="V33" s="624"/>
      <c r="W33" s="624"/>
      <c r="X33" s="624"/>
      <c r="Y33" s="625"/>
      <c r="Z33" s="626">
        <v>0.7</v>
      </c>
      <c r="AA33" s="626"/>
      <c r="AB33" s="626"/>
      <c r="AC33" s="626"/>
      <c r="AD33" s="627">
        <v>130268</v>
      </c>
      <c r="AE33" s="627"/>
      <c r="AF33" s="627"/>
      <c r="AG33" s="627"/>
      <c r="AH33" s="627"/>
      <c r="AI33" s="627"/>
      <c r="AJ33" s="627"/>
      <c r="AK33" s="627"/>
      <c r="AL33" s="628">
        <v>0.5</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99.5</v>
      </c>
      <c r="BH33" s="682"/>
      <c r="BI33" s="682"/>
      <c r="BJ33" s="682"/>
      <c r="BK33" s="682"/>
      <c r="BL33" s="682"/>
      <c r="BM33" s="683">
        <v>98.8</v>
      </c>
      <c r="BN33" s="682"/>
      <c r="BO33" s="682"/>
      <c r="BP33" s="682"/>
      <c r="BQ33" s="684"/>
      <c r="BR33" s="681">
        <v>99.5</v>
      </c>
      <c r="BS33" s="682"/>
      <c r="BT33" s="682"/>
      <c r="BU33" s="682"/>
      <c r="BV33" s="682"/>
      <c r="BW33" s="682"/>
      <c r="BX33" s="683">
        <v>98.8</v>
      </c>
      <c r="BY33" s="682"/>
      <c r="BZ33" s="682"/>
      <c r="CA33" s="682"/>
      <c r="CB33" s="684"/>
      <c r="CD33" s="620" t="s">
        <v>321</v>
      </c>
      <c r="CE33" s="621"/>
      <c r="CF33" s="621"/>
      <c r="CG33" s="621"/>
      <c r="CH33" s="621"/>
      <c r="CI33" s="621"/>
      <c r="CJ33" s="621"/>
      <c r="CK33" s="621"/>
      <c r="CL33" s="621"/>
      <c r="CM33" s="621"/>
      <c r="CN33" s="621"/>
      <c r="CO33" s="621"/>
      <c r="CP33" s="621"/>
      <c r="CQ33" s="622"/>
      <c r="CR33" s="623">
        <v>19059014</v>
      </c>
      <c r="CS33" s="653"/>
      <c r="CT33" s="653"/>
      <c r="CU33" s="653"/>
      <c r="CV33" s="653"/>
      <c r="CW33" s="653"/>
      <c r="CX33" s="653"/>
      <c r="CY33" s="654"/>
      <c r="CZ33" s="628">
        <v>41.7</v>
      </c>
      <c r="DA33" s="655"/>
      <c r="DB33" s="655"/>
      <c r="DC33" s="658"/>
      <c r="DD33" s="632">
        <v>15774906</v>
      </c>
      <c r="DE33" s="653"/>
      <c r="DF33" s="653"/>
      <c r="DG33" s="653"/>
      <c r="DH33" s="653"/>
      <c r="DI33" s="653"/>
      <c r="DJ33" s="653"/>
      <c r="DK33" s="654"/>
      <c r="DL33" s="632">
        <v>9880545</v>
      </c>
      <c r="DM33" s="653"/>
      <c r="DN33" s="653"/>
      <c r="DO33" s="653"/>
      <c r="DP33" s="653"/>
      <c r="DQ33" s="653"/>
      <c r="DR33" s="653"/>
      <c r="DS33" s="653"/>
      <c r="DT33" s="653"/>
      <c r="DU33" s="653"/>
      <c r="DV33" s="654"/>
      <c r="DW33" s="628">
        <v>38.700000000000003</v>
      </c>
      <c r="DX33" s="655"/>
      <c r="DY33" s="655"/>
      <c r="DZ33" s="655"/>
      <c r="EA33" s="655"/>
      <c r="EB33" s="655"/>
      <c r="EC33" s="656"/>
    </row>
    <row r="34" spans="2:133" ht="11.25" customHeight="1" x14ac:dyDescent="0.15">
      <c r="B34" s="620" t="s">
        <v>322</v>
      </c>
      <c r="C34" s="621"/>
      <c r="D34" s="621"/>
      <c r="E34" s="621"/>
      <c r="F34" s="621"/>
      <c r="G34" s="621"/>
      <c r="H34" s="621"/>
      <c r="I34" s="621"/>
      <c r="J34" s="621"/>
      <c r="K34" s="621"/>
      <c r="L34" s="621"/>
      <c r="M34" s="621"/>
      <c r="N34" s="621"/>
      <c r="O34" s="621"/>
      <c r="P34" s="621"/>
      <c r="Q34" s="622"/>
      <c r="R34" s="623">
        <v>121280</v>
      </c>
      <c r="S34" s="624"/>
      <c r="T34" s="624"/>
      <c r="U34" s="624"/>
      <c r="V34" s="624"/>
      <c r="W34" s="624"/>
      <c r="X34" s="624"/>
      <c r="Y34" s="625"/>
      <c r="Z34" s="626">
        <v>0.3</v>
      </c>
      <c r="AA34" s="626"/>
      <c r="AB34" s="626"/>
      <c r="AC34" s="626"/>
      <c r="AD34" s="627" t="s">
        <v>265</v>
      </c>
      <c r="AE34" s="627"/>
      <c r="AF34" s="627"/>
      <c r="AG34" s="627"/>
      <c r="AH34" s="627"/>
      <c r="AI34" s="627"/>
      <c r="AJ34" s="627"/>
      <c r="AK34" s="627"/>
      <c r="AL34" s="628" t="s">
        <v>235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7471410</v>
      </c>
      <c r="CS34" s="624"/>
      <c r="CT34" s="624"/>
      <c r="CU34" s="624"/>
      <c r="CV34" s="624"/>
      <c r="CW34" s="624"/>
      <c r="CX34" s="624"/>
      <c r="CY34" s="625"/>
      <c r="CZ34" s="628">
        <v>16.399999999999999</v>
      </c>
      <c r="DA34" s="655"/>
      <c r="DB34" s="655"/>
      <c r="DC34" s="658"/>
      <c r="DD34" s="632">
        <v>5278238</v>
      </c>
      <c r="DE34" s="624"/>
      <c r="DF34" s="624"/>
      <c r="DG34" s="624"/>
      <c r="DH34" s="624"/>
      <c r="DI34" s="624"/>
      <c r="DJ34" s="624"/>
      <c r="DK34" s="625"/>
      <c r="DL34" s="632">
        <v>4613823</v>
      </c>
      <c r="DM34" s="624"/>
      <c r="DN34" s="624"/>
      <c r="DO34" s="624"/>
      <c r="DP34" s="624"/>
      <c r="DQ34" s="624"/>
      <c r="DR34" s="624"/>
      <c r="DS34" s="624"/>
      <c r="DT34" s="624"/>
      <c r="DU34" s="624"/>
      <c r="DV34" s="625"/>
      <c r="DW34" s="628">
        <v>18.100000000000001</v>
      </c>
      <c r="DX34" s="655"/>
      <c r="DY34" s="655"/>
      <c r="DZ34" s="655"/>
      <c r="EA34" s="655"/>
      <c r="EB34" s="655"/>
      <c r="EC34" s="656"/>
    </row>
    <row r="35" spans="2:133" ht="11.25" customHeight="1" x14ac:dyDescent="0.15">
      <c r="B35" s="620" t="s">
        <v>324</v>
      </c>
      <c r="C35" s="621"/>
      <c r="D35" s="621"/>
      <c r="E35" s="621"/>
      <c r="F35" s="621"/>
      <c r="G35" s="621"/>
      <c r="H35" s="621"/>
      <c r="I35" s="621"/>
      <c r="J35" s="621"/>
      <c r="K35" s="621"/>
      <c r="L35" s="621"/>
      <c r="M35" s="621"/>
      <c r="N35" s="621"/>
      <c r="O35" s="621"/>
      <c r="P35" s="621"/>
      <c r="Q35" s="622"/>
      <c r="R35" s="623">
        <v>55746</v>
      </c>
      <c r="S35" s="624"/>
      <c r="T35" s="624"/>
      <c r="U35" s="624"/>
      <c r="V35" s="624"/>
      <c r="W35" s="624"/>
      <c r="X35" s="624"/>
      <c r="Y35" s="625"/>
      <c r="Z35" s="626">
        <v>0.1</v>
      </c>
      <c r="AA35" s="626"/>
      <c r="AB35" s="626"/>
      <c r="AC35" s="626"/>
      <c r="AD35" s="627" t="s">
        <v>138</v>
      </c>
      <c r="AE35" s="627"/>
      <c r="AF35" s="627"/>
      <c r="AG35" s="627"/>
      <c r="AH35" s="627"/>
      <c r="AI35" s="627"/>
      <c r="AJ35" s="627"/>
      <c r="AK35" s="627"/>
      <c r="AL35" s="628" t="s">
        <v>138</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392786</v>
      </c>
      <c r="CS35" s="653"/>
      <c r="CT35" s="653"/>
      <c r="CU35" s="653"/>
      <c r="CV35" s="653"/>
      <c r="CW35" s="653"/>
      <c r="CX35" s="653"/>
      <c r="CY35" s="654"/>
      <c r="CZ35" s="628">
        <v>0.9</v>
      </c>
      <c r="DA35" s="655"/>
      <c r="DB35" s="655"/>
      <c r="DC35" s="658"/>
      <c r="DD35" s="632">
        <v>385170</v>
      </c>
      <c r="DE35" s="653"/>
      <c r="DF35" s="653"/>
      <c r="DG35" s="653"/>
      <c r="DH35" s="653"/>
      <c r="DI35" s="653"/>
      <c r="DJ35" s="653"/>
      <c r="DK35" s="654"/>
      <c r="DL35" s="632">
        <v>385170</v>
      </c>
      <c r="DM35" s="653"/>
      <c r="DN35" s="653"/>
      <c r="DO35" s="653"/>
      <c r="DP35" s="653"/>
      <c r="DQ35" s="653"/>
      <c r="DR35" s="653"/>
      <c r="DS35" s="653"/>
      <c r="DT35" s="653"/>
      <c r="DU35" s="653"/>
      <c r="DV35" s="654"/>
      <c r="DW35" s="628">
        <v>1.5</v>
      </c>
      <c r="DX35" s="655"/>
      <c r="DY35" s="655"/>
      <c r="DZ35" s="655"/>
      <c r="EA35" s="655"/>
      <c r="EB35" s="655"/>
      <c r="EC35" s="656"/>
    </row>
    <row r="36" spans="2:133" ht="11.25" customHeight="1" x14ac:dyDescent="0.15">
      <c r="B36" s="620" t="s">
        <v>328</v>
      </c>
      <c r="C36" s="621"/>
      <c r="D36" s="621"/>
      <c r="E36" s="621"/>
      <c r="F36" s="621"/>
      <c r="G36" s="621"/>
      <c r="H36" s="621"/>
      <c r="I36" s="621"/>
      <c r="J36" s="621"/>
      <c r="K36" s="621"/>
      <c r="L36" s="621"/>
      <c r="M36" s="621"/>
      <c r="N36" s="621"/>
      <c r="O36" s="621"/>
      <c r="P36" s="621"/>
      <c r="Q36" s="622"/>
      <c r="R36" s="623">
        <v>3977293</v>
      </c>
      <c r="S36" s="624"/>
      <c r="T36" s="624"/>
      <c r="U36" s="624"/>
      <c r="V36" s="624"/>
      <c r="W36" s="624"/>
      <c r="X36" s="624"/>
      <c r="Y36" s="625"/>
      <c r="Z36" s="626">
        <v>8.1999999999999993</v>
      </c>
      <c r="AA36" s="626"/>
      <c r="AB36" s="626"/>
      <c r="AC36" s="626"/>
      <c r="AD36" s="627" t="s">
        <v>129</v>
      </c>
      <c r="AE36" s="627"/>
      <c r="AF36" s="627"/>
      <c r="AG36" s="627"/>
      <c r="AH36" s="627"/>
      <c r="AI36" s="627"/>
      <c r="AJ36" s="627"/>
      <c r="AK36" s="627"/>
      <c r="AL36" s="628" t="s">
        <v>235</v>
      </c>
      <c r="AM36" s="629"/>
      <c r="AN36" s="629"/>
      <c r="AO36" s="630"/>
      <c r="AP36" s="222"/>
      <c r="AQ36" s="685" t="s">
        <v>329</v>
      </c>
      <c r="AR36" s="686"/>
      <c r="AS36" s="686"/>
      <c r="AT36" s="686"/>
      <c r="AU36" s="686"/>
      <c r="AV36" s="686"/>
      <c r="AW36" s="686"/>
      <c r="AX36" s="686"/>
      <c r="AY36" s="687"/>
      <c r="AZ36" s="612">
        <v>5875445</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252867</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3520248</v>
      </c>
      <c r="CS36" s="624"/>
      <c r="CT36" s="624"/>
      <c r="CU36" s="624"/>
      <c r="CV36" s="624"/>
      <c r="CW36" s="624"/>
      <c r="CX36" s="624"/>
      <c r="CY36" s="625"/>
      <c r="CZ36" s="628">
        <v>7.7</v>
      </c>
      <c r="DA36" s="655"/>
      <c r="DB36" s="655"/>
      <c r="DC36" s="658"/>
      <c r="DD36" s="632">
        <v>3256512</v>
      </c>
      <c r="DE36" s="624"/>
      <c r="DF36" s="624"/>
      <c r="DG36" s="624"/>
      <c r="DH36" s="624"/>
      <c r="DI36" s="624"/>
      <c r="DJ36" s="624"/>
      <c r="DK36" s="625"/>
      <c r="DL36" s="632">
        <v>1987534</v>
      </c>
      <c r="DM36" s="624"/>
      <c r="DN36" s="624"/>
      <c r="DO36" s="624"/>
      <c r="DP36" s="624"/>
      <c r="DQ36" s="624"/>
      <c r="DR36" s="624"/>
      <c r="DS36" s="624"/>
      <c r="DT36" s="624"/>
      <c r="DU36" s="624"/>
      <c r="DV36" s="625"/>
      <c r="DW36" s="628">
        <v>7.8</v>
      </c>
      <c r="DX36" s="655"/>
      <c r="DY36" s="655"/>
      <c r="DZ36" s="655"/>
      <c r="EA36" s="655"/>
      <c r="EB36" s="655"/>
      <c r="EC36" s="656"/>
    </row>
    <row r="37" spans="2:133" ht="11.25" customHeight="1" x14ac:dyDescent="0.15">
      <c r="B37" s="620" t="s">
        <v>332</v>
      </c>
      <c r="C37" s="621"/>
      <c r="D37" s="621"/>
      <c r="E37" s="621"/>
      <c r="F37" s="621"/>
      <c r="G37" s="621"/>
      <c r="H37" s="621"/>
      <c r="I37" s="621"/>
      <c r="J37" s="621"/>
      <c r="K37" s="621"/>
      <c r="L37" s="621"/>
      <c r="M37" s="621"/>
      <c r="N37" s="621"/>
      <c r="O37" s="621"/>
      <c r="P37" s="621"/>
      <c r="Q37" s="622"/>
      <c r="R37" s="623">
        <v>1117409</v>
      </c>
      <c r="S37" s="624"/>
      <c r="T37" s="624"/>
      <c r="U37" s="624"/>
      <c r="V37" s="624"/>
      <c r="W37" s="624"/>
      <c r="X37" s="624"/>
      <c r="Y37" s="625"/>
      <c r="Z37" s="626">
        <v>2.2999999999999998</v>
      </c>
      <c r="AA37" s="626"/>
      <c r="AB37" s="626"/>
      <c r="AC37" s="626"/>
      <c r="AD37" s="627">
        <v>3674</v>
      </c>
      <c r="AE37" s="627"/>
      <c r="AF37" s="627"/>
      <c r="AG37" s="627"/>
      <c r="AH37" s="627"/>
      <c r="AI37" s="627"/>
      <c r="AJ37" s="627"/>
      <c r="AK37" s="627"/>
      <c r="AL37" s="628">
        <v>0</v>
      </c>
      <c r="AM37" s="629"/>
      <c r="AN37" s="629"/>
      <c r="AO37" s="630"/>
      <c r="AQ37" s="689" t="s">
        <v>333</v>
      </c>
      <c r="AR37" s="690"/>
      <c r="AS37" s="690"/>
      <c r="AT37" s="690"/>
      <c r="AU37" s="690"/>
      <c r="AV37" s="690"/>
      <c r="AW37" s="690"/>
      <c r="AX37" s="690"/>
      <c r="AY37" s="691"/>
      <c r="AZ37" s="623">
        <v>1128157</v>
      </c>
      <c r="BA37" s="624"/>
      <c r="BB37" s="624"/>
      <c r="BC37" s="624"/>
      <c r="BD37" s="653"/>
      <c r="BE37" s="653"/>
      <c r="BF37" s="669"/>
      <c r="BG37" s="620" t="s">
        <v>334</v>
      </c>
      <c r="BH37" s="621"/>
      <c r="BI37" s="621"/>
      <c r="BJ37" s="621"/>
      <c r="BK37" s="621"/>
      <c r="BL37" s="621"/>
      <c r="BM37" s="621"/>
      <c r="BN37" s="621"/>
      <c r="BO37" s="621"/>
      <c r="BP37" s="621"/>
      <c r="BQ37" s="621"/>
      <c r="BR37" s="621"/>
      <c r="BS37" s="621"/>
      <c r="BT37" s="621"/>
      <c r="BU37" s="622"/>
      <c r="BV37" s="623">
        <v>126343</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11861</v>
      </c>
      <c r="CS37" s="653"/>
      <c r="CT37" s="653"/>
      <c r="CU37" s="653"/>
      <c r="CV37" s="653"/>
      <c r="CW37" s="653"/>
      <c r="CX37" s="653"/>
      <c r="CY37" s="654"/>
      <c r="CZ37" s="628">
        <v>0</v>
      </c>
      <c r="DA37" s="655"/>
      <c r="DB37" s="655"/>
      <c r="DC37" s="658"/>
      <c r="DD37" s="632">
        <v>11861</v>
      </c>
      <c r="DE37" s="653"/>
      <c r="DF37" s="653"/>
      <c r="DG37" s="653"/>
      <c r="DH37" s="653"/>
      <c r="DI37" s="653"/>
      <c r="DJ37" s="653"/>
      <c r="DK37" s="654"/>
      <c r="DL37" s="632">
        <v>10922</v>
      </c>
      <c r="DM37" s="653"/>
      <c r="DN37" s="653"/>
      <c r="DO37" s="653"/>
      <c r="DP37" s="653"/>
      <c r="DQ37" s="653"/>
      <c r="DR37" s="653"/>
      <c r="DS37" s="653"/>
      <c r="DT37" s="653"/>
      <c r="DU37" s="653"/>
      <c r="DV37" s="654"/>
      <c r="DW37" s="628">
        <v>0</v>
      </c>
      <c r="DX37" s="655"/>
      <c r="DY37" s="655"/>
      <c r="DZ37" s="655"/>
      <c r="EA37" s="655"/>
      <c r="EB37" s="655"/>
      <c r="EC37" s="656"/>
    </row>
    <row r="38" spans="2:133" ht="11.25" customHeight="1" x14ac:dyDescent="0.15">
      <c r="B38" s="620" t="s">
        <v>336</v>
      </c>
      <c r="C38" s="621"/>
      <c r="D38" s="621"/>
      <c r="E38" s="621"/>
      <c r="F38" s="621"/>
      <c r="G38" s="621"/>
      <c r="H38" s="621"/>
      <c r="I38" s="621"/>
      <c r="J38" s="621"/>
      <c r="K38" s="621"/>
      <c r="L38" s="621"/>
      <c r="M38" s="621"/>
      <c r="N38" s="621"/>
      <c r="O38" s="621"/>
      <c r="P38" s="621"/>
      <c r="Q38" s="622"/>
      <c r="R38" s="623">
        <v>2772300</v>
      </c>
      <c r="S38" s="624"/>
      <c r="T38" s="624"/>
      <c r="U38" s="624"/>
      <c r="V38" s="624"/>
      <c r="W38" s="624"/>
      <c r="X38" s="624"/>
      <c r="Y38" s="625"/>
      <c r="Z38" s="626">
        <v>5.7</v>
      </c>
      <c r="AA38" s="626"/>
      <c r="AB38" s="626"/>
      <c r="AC38" s="626"/>
      <c r="AD38" s="627" t="s">
        <v>235</v>
      </c>
      <c r="AE38" s="627"/>
      <c r="AF38" s="627"/>
      <c r="AG38" s="627"/>
      <c r="AH38" s="627"/>
      <c r="AI38" s="627"/>
      <c r="AJ38" s="627"/>
      <c r="AK38" s="627"/>
      <c r="AL38" s="628" t="s">
        <v>129</v>
      </c>
      <c r="AM38" s="629"/>
      <c r="AN38" s="629"/>
      <c r="AO38" s="630"/>
      <c r="AQ38" s="689" t="s">
        <v>337</v>
      </c>
      <c r="AR38" s="690"/>
      <c r="AS38" s="690"/>
      <c r="AT38" s="690"/>
      <c r="AU38" s="690"/>
      <c r="AV38" s="690"/>
      <c r="AW38" s="690"/>
      <c r="AX38" s="690"/>
      <c r="AY38" s="691"/>
      <c r="AZ38" s="623">
        <v>865681</v>
      </c>
      <c r="BA38" s="624"/>
      <c r="BB38" s="624"/>
      <c r="BC38" s="624"/>
      <c r="BD38" s="653"/>
      <c r="BE38" s="653"/>
      <c r="BF38" s="669"/>
      <c r="BG38" s="620" t="s">
        <v>338</v>
      </c>
      <c r="BH38" s="621"/>
      <c r="BI38" s="621"/>
      <c r="BJ38" s="621"/>
      <c r="BK38" s="621"/>
      <c r="BL38" s="621"/>
      <c r="BM38" s="621"/>
      <c r="BN38" s="621"/>
      <c r="BO38" s="621"/>
      <c r="BP38" s="621"/>
      <c r="BQ38" s="621"/>
      <c r="BR38" s="621"/>
      <c r="BS38" s="621"/>
      <c r="BT38" s="621"/>
      <c r="BU38" s="622"/>
      <c r="BV38" s="623">
        <v>11695</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3786905</v>
      </c>
      <c r="CS38" s="624"/>
      <c r="CT38" s="624"/>
      <c r="CU38" s="624"/>
      <c r="CV38" s="624"/>
      <c r="CW38" s="624"/>
      <c r="CX38" s="624"/>
      <c r="CY38" s="625"/>
      <c r="CZ38" s="628">
        <v>8.3000000000000007</v>
      </c>
      <c r="DA38" s="655"/>
      <c r="DB38" s="655"/>
      <c r="DC38" s="658"/>
      <c r="DD38" s="632">
        <v>3060028</v>
      </c>
      <c r="DE38" s="624"/>
      <c r="DF38" s="624"/>
      <c r="DG38" s="624"/>
      <c r="DH38" s="624"/>
      <c r="DI38" s="624"/>
      <c r="DJ38" s="624"/>
      <c r="DK38" s="625"/>
      <c r="DL38" s="632">
        <v>2894018</v>
      </c>
      <c r="DM38" s="624"/>
      <c r="DN38" s="624"/>
      <c r="DO38" s="624"/>
      <c r="DP38" s="624"/>
      <c r="DQ38" s="624"/>
      <c r="DR38" s="624"/>
      <c r="DS38" s="624"/>
      <c r="DT38" s="624"/>
      <c r="DU38" s="624"/>
      <c r="DV38" s="625"/>
      <c r="DW38" s="628">
        <v>11.3</v>
      </c>
      <c r="DX38" s="655"/>
      <c r="DY38" s="655"/>
      <c r="DZ38" s="655"/>
      <c r="EA38" s="655"/>
      <c r="EB38" s="655"/>
      <c r="EC38" s="656"/>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235</v>
      </c>
      <c r="AM39" s="629"/>
      <c r="AN39" s="629"/>
      <c r="AO39" s="630"/>
      <c r="AQ39" s="689" t="s">
        <v>341</v>
      </c>
      <c r="AR39" s="690"/>
      <c r="AS39" s="690"/>
      <c r="AT39" s="690"/>
      <c r="AU39" s="690"/>
      <c r="AV39" s="690"/>
      <c r="AW39" s="690"/>
      <c r="AX39" s="690"/>
      <c r="AY39" s="691"/>
      <c r="AZ39" s="623">
        <v>94702</v>
      </c>
      <c r="BA39" s="624"/>
      <c r="BB39" s="624"/>
      <c r="BC39" s="624"/>
      <c r="BD39" s="653"/>
      <c r="BE39" s="653"/>
      <c r="BF39" s="669"/>
      <c r="BG39" s="620" t="s">
        <v>342</v>
      </c>
      <c r="BH39" s="621"/>
      <c r="BI39" s="621"/>
      <c r="BJ39" s="621"/>
      <c r="BK39" s="621"/>
      <c r="BL39" s="621"/>
      <c r="BM39" s="621"/>
      <c r="BN39" s="621"/>
      <c r="BO39" s="621"/>
      <c r="BP39" s="621"/>
      <c r="BQ39" s="621"/>
      <c r="BR39" s="621"/>
      <c r="BS39" s="621"/>
      <c r="BT39" s="621"/>
      <c r="BU39" s="622"/>
      <c r="BV39" s="623">
        <v>17172</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3663735</v>
      </c>
      <c r="CS39" s="653"/>
      <c r="CT39" s="653"/>
      <c r="CU39" s="653"/>
      <c r="CV39" s="653"/>
      <c r="CW39" s="653"/>
      <c r="CX39" s="653"/>
      <c r="CY39" s="654"/>
      <c r="CZ39" s="628">
        <v>8</v>
      </c>
      <c r="DA39" s="655"/>
      <c r="DB39" s="655"/>
      <c r="DC39" s="658"/>
      <c r="DD39" s="632">
        <v>3575078</v>
      </c>
      <c r="DE39" s="653"/>
      <c r="DF39" s="653"/>
      <c r="DG39" s="653"/>
      <c r="DH39" s="653"/>
      <c r="DI39" s="653"/>
      <c r="DJ39" s="653"/>
      <c r="DK39" s="654"/>
      <c r="DL39" s="632" t="s">
        <v>129</v>
      </c>
      <c r="DM39" s="653"/>
      <c r="DN39" s="653"/>
      <c r="DO39" s="653"/>
      <c r="DP39" s="653"/>
      <c r="DQ39" s="653"/>
      <c r="DR39" s="653"/>
      <c r="DS39" s="653"/>
      <c r="DT39" s="653"/>
      <c r="DU39" s="653"/>
      <c r="DV39" s="654"/>
      <c r="DW39" s="628" t="s">
        <v>138</v>
      </c>
      <c r="DX39" s="655"/>
      <c r="DY39" s="655"/>
      <c r="DZ39" s="655"/>
      <c r="EA39" s="655"/>
      <c r="EB39" s="655"/>
      <c r="EC39" s="656"/>
    </row>
    <row r="40" spans="2:133" ht="11.25" customHeight="1" x14ac:dyDescent="0.15">
      <c r="B40" s="620" t="s">
        <v>344</v>
      </c>
      <c r="C40" s="621"/>
      <c r="D40" s="621"/>
      <c r="E40" s="621"/>
      <c r="F40" s="621"/>
      <c r="G40" s="621"/>
      <c r="H40" s="621"/>
      <c r="I40" s="621"/>
      <c r="J40" s="621"/>
      <c r="K40" s="621"/>
      <c r="L40" s="621"/>
      <c r="M40" s="621"/>
      <c r="N40" s="621"/>
      <c r="O40" s="621"/>
      <c r="P40" s="621"/>
      <c r="Q40" s="622"/>
      <c r="R40" s="623" t="s">
        <v>235</v>
      </c>
      <c r="S40" s="624"/>
      <c r="T40" s="624"/>
      <c r="U40" s="624"/>
      <c r="V40" s="624"/>
      <c r="W40" s="624"/>
      <c r="X40" s="624"/>
      <c r="Y40" s="625"/>
      <c r="Z40" s="626" t="s">
        <v>129</v>
      </c>
      <c r="AA40" s="626"/>
      <c r="AB40" s="626"/>
      <c r="AC40" s="626"/>
      <c r="AD40" s="627" t="s">
        <v>129</v>
      </c>
      <c r="AE40" s="627"/>
      <c r="AF40" s="627"/>
      <c r="AG40" s="627"/>
      <c r="AH40" s="627"/>
      <c r="AI40" s="627"/>
      <c r="AJ40" s="627"/>
      <c r="AK40" s="627"/>
      <c r="AL40" s="628" t="s">
        <v>129</v>
      </c>
      <c r="AM40" s="629"/>
      <c r="AN40" s="629"/>
      <c r="AO40" s="630"/>
      <c r="AQ40" s="689" t="s">
        <v>345</v>
      </c>
      <c r="AR40" s="690"/>
      <c r="AS40" s="690"/>
      <c r="AT40" s="690"/>
      <c r="AU40" s="690"/>
      <c r="AV40" s="690"/>
      <c r="AW40" s="690"/>
      <c r="AX40" s="690"/>
      <c r="AY40" s="691"/>
      <c r="AZ40" s="623">
        <v>30835</v>
      </c>
      <c r="BA40" s="624"/>
      <c r="BB40" s="624"/>
      <c r="BC40" s="624"/>
      <c r="BD40" s="653"/>
      <c r="BE40" s="653"/>
      <c r="BF40" s="669"/>
      <c r="BG40" s="673" t="s">
        <v>346</v>
      </c>
      <c r="BH40" s="674"/>
      <c r="BI40" s="674"/>
      <c r="BJ40" s="674"/>
      <c r="BK40" s="674"/>
      <c r="BL40" s="223"/>
      <c r="BM40" s="621" t="s">
        <v>347</v>
      </c>
      <c r="BN40" s="621"/>
      <c r="BO40" s="621"/>
      <c r="BP40" s="621"/>
      <c r="BQ40" s="621"/>
      <c r="BR40" s="621"/>
      <c r="BS40" s="621"/>
      <c r="BT40" s="621"/>
      <c r="BU40" s="622"/>
      <c r="BV40" s="623">
        <v>135</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223930</v>
      </c>
      <c r="CS40" s="624"/>
      <c r="CT40" s="624"/>
      <c r="CU40" s="624"/>
      <c r="CV40" s="624"/>
      <c r="CW40" s="624"/>
      <c r="CX40" s="624"/>
      <c r="CY40" s="625"/>
      <c r="CZ40" s="628">
        <v>0.5</v>
      </c>
      <c r="DA40" s="655"/>
      <c r="DB40" s="655"/>
      <c r="DC40" s="658"/>
      <c r="DD40" s="632">
        <v>219880</v>
      </c>
      <c r="DE40" s="624"/>
      <c r="DF40" s="624"/>
      <c r="DG40" s="624"/>
      <c r="DH40" s="624"/>
      <c r="DI40" s="624"/>
      <c r="DJ40" s="624"/>
      <c r="DK40" s="625"/>
      <c r="DL40" s="632" t="s">
        <v>235</v>
      </c>
      <c r="DM40" s="624"/>
      <c r="DN40" s="624"/>
      <c r="DO40" s="624"/>
      <c r="DP40" s="624"/>
      <c r="DQ40" s="624"/>
      <c r="DR40" s="624"/>
      <c r="DS40" s="624"/>
      <c r="DT40" s="624"/>
      <c r="DU40" s="624"/>
      <c r="DV40" s="625"/>
      <c r="DW40" s="628" t="s">
        <v>129</v>
      </c>
      <c r="DX40" s="655"/>
      <c r="DY40" s="655"/>
      <c r="DZ40" s="655"/>
      <c r="EA40" s="655"/>
      <c r="EB40" s="655"/>
      <c r="EC40" s="656"/>
    </row>
    <row r="41" spans="2:133" ht="11.25" customHeight="1" x14ac:dyDescent="0.15">
      <c r="B41" s="644" t="s">
        <v>349</v>
      </c>
      <c r="C41" s="645"/>
      <c r="D41" s="645"/>
      <c r="E41" s="645"/>
      <c r="F41" s="645"/>
      <c r="G41" s="645"/>
      <c r="H41" s="645"/>
      <c r="I41" s="645"/>
      <c r="J41" s="645"/>
      <c r="K41" s="645"/>
      <c r="L41" s="645"/>
      <c r="M41" s="645"/>
      <c r="N41" s="645"/>
      <c r="O41" s="645"/>
      <c r="P41" s="645"/>
      <c r="Q41" s="646"/>
      <c r="R41" s="698">
        <v>48302957</v>
      </c>
      <c r="S41" s="699"/>
      <c r="T41" s="699"/>
      <c r="U41" s="699"/>
      <c r="V41" s="699"/>
      <c r="W41" s="699"/>
      <c r="X41" s="699"/>
      <c r="Y41" s="700"/>
      <c r="Z41" s="701">
        <v>100</v>
      </c>
      <c r="AA41" s="701"/>
      <c r="AB41" s="701"/>
      <c r="AC41" s="701"/>
      <c r="AD41" s="702">
        <v>25530599</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943985</v>
      </c>
      <c r="BA41" s="624"/>
      <c r="BB41" s="624"/>
      <c r="BC41" s="624"/>
      <c r="BD41" s="653"/>
      <c r="BE41" s="653"/>
      <c r="BF41" s="669"/>
      <c r="BG41" s="673"/>
      <c r="BH41" s="674"/>
      <c r="BI41" s="674"/>
      <c r="BJ41" s="674"/>
      <c r="BK41" s="674"/>
      <c r="BL41" s="223"/>
      <c r="BM41" s="621" t="s">
        <v>351</v>
      </c>
      <c r="BN41" s="621"/>
      <c r="BO41" s="621"/>
      <c r="BP41" s="621"/>
      <c r="BQ41" s="621"/>
      <c r="BR41" s="621"/>
      <c r="BS41" s="621"/>
      <c r="BT41" s="621"/>
      <c r="BU41" s="622"/>
      <c r="BV41" s="623" t="s">
        <v>129</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129</v>
      </c>
      <c r="CS41" s="653"/>
      <c r="CT41" s="653"/>
      <c r="CU41" s="653"/>
      <c r="CV41" s="653"/>
      <c r="CW41" s="653"/>
      <c r="CX41" s="653"/>
      <c r="CY41" s="654"/>
      <c r="CZ41" s="628" t="s">
        <v>129</v>
      </c>
      <c r="DA41" s="655"/>
      <c r="DB41" s="655"/>
      <c r="DC41" s="658"/>
      <c r="DD41" s="632" t="s">
        <v>235</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353</v>
      </c>
      <c r="AR42" s="706"/>
      <c r="AS42" s="706"/>
      <c r="AT42" s="706"/>
      <c r="AU42" s="706"/>
      <c r="AV42" s="706"/>
      <c r="AW42" s="706"/>
      <c r="AX42" s="706"/>
      <c r="AY42" s="707"/>
      <c r="AZ42" s="698">
        <v>2812085</v>
      </c>
      <c r="BA42" s="699"/>
      <c r="BB42" s="699"/>
      <c r="BC42" s="699"/>
      <c r="BD42" s="682"/>
      <c r="BE42" s="682"/>
      <c r="BF42" s="684"/>
      <c r="BG42" s="675"/>
      <c r="BH42" s="676"/>
      <c r="BI42" s="676"/>
      <c r="BJ42" s="676"/>
      <c r="BK42" s="676"/>
      <c r="BL42" s="224"/>
      <c r="BM42" s="645" t="s">
        <v>354</v>
      </c>
      <c r="BN42" s="645"/>
      <c r="BO42" s="645"/>
      <c r="BP42" s="645"/>
      <c r="BQ42" s="645"/>
      <c r="BR42" s="645"/>
      <c r="BS42" s="645"/>
      <c r="BT42" s="645"/>
      <c r="BU42" s="646"/>
      <c r="BV42" s="698">
        <v>367</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4772909</v>
      </c>
      <c r="CS42" s="653"/>
      <c r="CT42" s="653"/>
      <c r="CU42" s="653"/>
      <c r="CV42" s="653"/>
      <c r="CW42" s="653"/>
      <c r="CX42" s="653"/>
      <c r="CY42" s="654"/>
      <c r="CZ42" s="628">
        <v>10.4</v>
      </c>
      <c r="DA42" s="655"/>
      <c r="DB42" s="655"/>
      <c r="DC42" s="658"/>
      <c r="DD42" s="632">
        <v>1347509</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9600</v>
      </c>
      <c r="CS43" s="653"/>
      <c r="CT43" s="653"/>
      <c r="CU43" s="653"/>
      <c r="CV43" s="653"/>
      <c r="CW43" s="653"/>
      <c r="CX43" s="653"/>
      <c r="CY43" s="654"/>
      <c r="CZ43" s="628">
        <v>0</v>
      </c>
      <c r="DA43" s="655"/>
      <c r="DB43" s="655"/>
      <c r="DC43" s="658"/>
      <c r="DD43" s="632">
        <v>9600</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4772909</v>
      </c>
      <c r="CS44" s="624"/>
      <c r="CT44" s="624"/>
      <c r="CU44" s="624"/>
      <c r="CV44" s="624"/>
      <c r="CW44" s="624"/>
      <c r="CX44" s="624"/>
      <c r="CY44" s="625"/>
      <c r="CZ44" s="628">
        <v>10.4</v>
      </c>
      <c r="DA44" s="629"/>
      <c r="DB44" s="629"/>
      <c r="DC44" s="635"/>
      <c r="DD44" s="632">
        <v>1347509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1443739</v>
      </c>
      <c r="CS45" s="653"/>
      <c r="CT45" s="653"/>
      <c r="CU45" s="653"/>
      <c r="CV45" s="653"/>
      <c r="CW45" s="653"/>
      <c r="CX45" s="653"/>
      <c r="CY45" s="654"/>
      <c r="CZ45" s="628">
        <v>3.2</v>
      </c>
      <c r="DA45" s="655"/>
      <c r="DB45" s="655"/>
      <c r="DC45" s="658"/>
      <c r="DD45" s="632">
        <v>166608</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3318770</v>
      </c>
      <c r="CS46" s="624"/>
      <c r="CT46" s="624"/>
      <c r="CU46" s="624"/>
      <c r="CV46" s="624"/>
      <c r="CW46" s="624"/>
      <c r="CX46" s="624"/>
      <c r="CY46" s="625"/>
      <c r="CZ46" s="628">
        <v>7.3</v>
      </c>
      <c r="DA46" s="629"/>
      <c r="DB46" s="629"/>
      <c r="DC46" s="635"/>
      <c r="DD46" s="632">
        <v>1180901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t="s">
        <v>129</v>
      </c>
      <c r="CS47" s="653"/>
      <c r="CT47" s="653"/>
      <c r="CU47" s="653"/>
      <c r="CV47" s="653"/>
      <c r="CW47" s="653"/>
      <c r="CX47" s="653"/>
      <c r="CY47" s="654"/>
      <c r="CZ47" s="628" t="s">
        <v>235</v>
      </c>
      <c r="DA47" s="655"/>
      <c r="DB47" s="655"/>
      <c r="DC47" s="658"/>
      <c r="DD47" s="632" t="s">
        <v>235</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364</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365</v>
      </c>
      <c r="CE49" s="645"/>
      <c r="CF49" s="645"/>
      <c r="CG49" s="645"/>
      <c r="CH49" s="645"/>
      <c r="CI49" s="645"/>
      <c r="CJ49" s="645"/>
      <c r="CK49" s="645"/>
      <c r="CL49" s="645"/>
      <c r="CM49" s="645"/>
      <c r="CN49" s="645"/>
      <c r="CO49" s="645"/>
      <c r="CP49" s="645"/>
      <c r="CQ49" s="646"/>
      <c r="CR49" s="698">
        <v>45686492</v>
      </c>
      <c r="CS49" s="682"/>
      <c r="CT49" s="682"/>
      <c r="CU49" s="682"/>
      <c r="CV49" s="682"/>
      <c r="CW49" s="682"/>
      <c r="CX49" s="682"/>
      <c r="CY49" s="711"/>
      <c r="CZ49" s="703">
        <v>100</v>
      </c>
      <c r="DA49" s="712"/>
      <c r="DB49" s="712"/>
      <c r="DC49" s="713"/>
      <c r="DD49" s="714">
        <v>31798676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zGdrL7j2ARU9JdB6jbsZ2UHd8YNCIzkYj6Aols6cSNfb3CCcUuz0yjFM2XPsDN3IF6eb2AyIhvSJ4V+wtSxvQ==" saltValue="wdg0Cw7Dvi5jCvY6MpsPS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K117" zoomScale="85" zoomScaleNormal="85" zoomScaleSheetLayoutView="70" workbookViewId="0">
      <selection activeCell="CR102" sqref="CR102:DU10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48051</v>
      </c>
      <c r="R7" s="753"/>
      <c r="S7" s="753"/>
      <c r="T7" s="753"/>
      <c r="U7" s="753"/>
      <c r="V7" s="753">
        <v>45591</v>
      </c>
      <c r="W7" s="753"/>
      <c r="X7" s="753"/>
      <c r="Y7" s="753"/>
      <c r="Z7" s="753"/>
      <c r="AA7" s="753">
        <v>2460</v>
      </c>
      <c r="AB7" s="753"/>
      <c r="AC7" s="753"/>
      <c r="AD7" s="753"/>
      <c r="AE7" s="754"/>
      <c r="AF7" s="755">
        <v>2218</v>
      </c>
      <c r="AG7" s="756"/>
      <c r="AH7" s="756"/>
      <c r="AI7" s="756"/>
      <c r="AJ7" s="757"/>
      <c r="AK7" s="758">
        <v>521</v>
      </c>
      <c r="AL7" s="759"/>
      <c r="AM7" s="759"/>
      <c r="AN7" s="759"/>
      <c r="AO7" s="759"/>
      <c r="AP7" s="759">
        <v>48286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62"/>
      <c r="CH7" s="743" t="s">
        <v>586</v>
      </c>
      <c r="CI7" s="744"/>
      <c r="CJ7" s="744"/>
      <c r="CK7" s="744"/>
      <c r="CL7" s="745"/>
      <c r="CM7" s="743">
        <v>11544</v>
      </c>
      <c r="CN7" s="744"/>
      <c r="CO7" s="744"/>
      <c r="CP7" s="744"/>
      <c r="CQ7" s="745"/>
      <c r="CR7" s="743" t="s">
        <v>517</v>
      </c>
      <c r="CS7" s="744"/>
      <c r="CT7" s="744"/>
      <c r="CU7" s="744"/>
      <c r="CV7" s="745"/>
      <c r="CW7" s="743" t="s">
        <v>517</v>
      </c>
      <c r="CX7" s="744"/>
      <c r="CY7" s="744"/>
      <c r="CZ7" s="744"/>
      <c r="DA7" s="745"/>
      <c r="DB7" s="743" t="s">
        <v>517</v>
      </c>
      <c r="DC7" s="744"/>
      <c r="DD7" s="744"/>
      <c r="DE7" s="744"/>
      <c r="DF7" s="745"/>
      <c r="DG7" s="743" t="s">
        <v>517</v>
      </c>
      <c r="DH7" s="744"/>
      <c r="DI7" s="744"/>
      <c r="DJ7" s="744"/>
      <c r="DK7" s="745"/>
      <c r="DL7" s="743">
        <v>55</v>
      </c>
      <c r="DM7" s="744"/>
      <c r="DN7" s="744"/>
      <c r="DO7" s="744"/>
      <c r="DP7" s="745"/>
      <c r="DQ7" s="743">
        <v>49</v>
      </c>
      <c r="DR7" s="744"/>
      <c r="DS7" s="744"/>
      <c r="DT7" s="744"/>
      <c r="DU7" s="745"/>
      <c r="DV7" s="746"/>
      <c r="DW7" s="747"/>
      <c r="DX7" s="747"/>
      <c r="DY7" s="747"/>
      <c r="DZ7" s="748"/>
      <c r="EA7" s="234"/>
    </row>
    <row r="8" spans="1:131" s="235" customFormat="1" ht="26.25" customHeight="1" x14ac:dyDescent="0.15">
      <c r="A8" s="238">
        <v>2</v>
      </c>
      <c r="B8" s="780" t="s">
        <v>389</v>
      </c>
      <c r="C8" s="781"/>
      <c r="D8" s="781"/>
      <c r="E8" s="781"/>
      <c r="F8" s="781"/>
      <c r="G8" s="781"/>
      <c r="H8" s="781"/>
      <c r="I8" s="781"/>
      <c r="J8" s="781"/>
      <c r="K8" s="781"/>
      <c r="L8" s="781"/>
      <c r="M8" s="781"/>
      <c r="N8" s="781"/>
      <c r="O8" s="781"/>
      <c r="P8" s="782"/>
      <c r="Q8" s="783">
        <v>781</v>
      </c>
      <c r="R8" s="784"/>
      <c r="S8" s="784"/>
      <c r="T8" s="784"/>
      <c r="U8" s="784"/>
      <c r="V8" s="784">
        <v>624</v>
      </c>
      <c r="W8" s="784"/>
      <c r="X8" s="784"/>
      <c r="Y8" s="784"/>
      <c r="Z8" s="784"/>
      <c r="AA8" s="784">
        <v>1577</v>
      </c>
      <c r="AB8" s="784"/>
      <c r="AC8" s="784"/>
      <c r="AD8" s="784"/>
      <c r="AE8" s="785"/>
      <c r="AF8" s="786">
        <v>157</v>
      </c>
      <c r="AG8" s="787"/>
      <c r="AH8" s="787"/>
      <c r="AI8" s="787"/>
      <c r="AJ8" s="788"/>
      <c r="AK8" s="769">
        <v>4</v>
      </c>
      <c r="AL8" s="770"/>
      <c r="AM8" s="770"/>
      <c r="AN8" s="770"/>
      <c r="AO8" s="770"/>
      <c r="AP8" s="770">
        <v>1978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584</v>
      </c>
      <c r="BT8" s="774"/>
      <c r="BU8" s="774"/>
      <c r="BV8" s="774"/>
      <c r="BW8" s="774"/>
      <c r="BX8" s="774"/>
      <c r="BY8" s="774"/>
      <c r="BZ8" s="774"/>
      <c r="CA8" s="774"/>
      <c r="CB8" s="774"/>
      <c r="CC8" s="774"/>
      <c r="CD8" s="774"/>
      <c r="CE8" s="774"/>
      <c r="CF8" s="774"/>
      <c r="CG8" s="775"/>
      <c r="CH8" s="776">
        <v>9161</v>
      </c>
      <c r="CI8" s="777"/>
      <c r="CJ8" s="777"/>
      <c r="CK8" s="777"/>
      <c r="CL8" s="778"/>
      <c r="CM8" s="776">
        <v>144802</v>
      </c>
      <c r="CN8" s="777"/>
      <c r="CO8" s="777"/>
      <c r="CP8" s="777"/>
      <c r="CQ8" s="778"/>
      <c r="CR8" s="776">
        <v>78</v>
      </c>
      <c r="CS8" s="777"/>
      <c r="CT8" s="777"/>
      <c r="CU8" s="777"/>
      <c r="CV8" s="778"/>
      <c r="CW8" s="776" t="s">
        <v>517</v>
      </c>
      <c r="CX8" s="777"/>
      <c r="CY8" s="777"/>
      <c r="CZ8" s="777"/>
      <c r="DA8" s="778"/>
      <c r="DB8" s="776" t="s">
        <v>517</v>
      </c>
      <c r="DC8" s="777"/>
      <c r="DD8" s="777"/>
      <c r="DE8" s="777"/>
      <c r="DF8" s="778"/>
      <c r="DG8" s="776" t="s">
        <v>517</v>
      </c>
      <c r="DH8" s="777"/>
      <c r="DI8" s="777"/>
      <c r="DJ8" s="777"/>
      <c r="DK8" s="778"/>
      <c r="DL8" s="776">
        <v>16</v>
      </c>
      <c r="DM8" s="777"/>
      <c r="DN8" s="777"/>
      <c r="DO8" s="777"/>
      <c r="DP8" s="778"/>
      <c r="DQ8" s="776" t="s">
        <v>517</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585</v>
      </c>
      <c r="BT9" s="774"/>
      <c r="BU9" s="774"/>
      <c r="BV9" s="774"/>
      <c r="BW9" s="774"/>
      <c r="BX9" s="774"/>
      <c r="BY9" s="774"/>
      <c r="BZ9" s="774"/>
      <c r="CA9" s="774"/>
      <c r="CB9" s="774"/>
      <c r="CC9" s="774"/>
      <c r="CD9" s="774"/>
      <c r="CE9" s="774"/>
      <c r="CF9" s="774"/>
      <c r="CG9" s="775"/>
      <c r="CH9" s="776">
        <v>8</v>
      </c>
      <c r="CI9" s="777"/>
      <c r="CJ9" s="777"/>
      <c r="CK9" s="777"/>
      <c r="CL9" s="778"/>
      <c r="CM9" s="776">
        <v>338</v>
      </c>
      <c r="CN9" s="777"/>
      <c r="CO9" s="777"/>
      <c r="CP9" s="777"/>
      <c r="CQ9" s="778"/>
      <c r="CR9" s="776">
        <v>29</v>
      </c>
      <c r="CS9" s="777"/>
      <c r="CT9" s="777"/>
      <c r="CU9" s="777"/>
      <c r="CV9" s="778"/>
      <c r="CW9" s="776" t="s">
        <v>517</v>
      </c>
      <c r="CX9" s="777"/>
      <c r="CY9" s="777"/>
      <c r="CZ9" s="777"/>
      <c r="DA9" s="778"/>
      <c r="DB9" s="776" t="s">
        <v>517</v>
      </c>
      <c r="DC9" s="777"/>
      <c r="DD9" s="777"/>
      <c r="DE9" s="777"/>
      <c r="DF9" s="778"/>
      <c r="DG9" s="776" t="s">
        <v>517</v>
      </c>
      <c r="DH9" s="777"/>
      <c r="DI9" s="777"/>
      <c r="DJ9" s="777"/>
      <c r="DK9" s="778"/>
      <c r="DL9" s="776" t="s">
        <v>517</v>
      </c>
      <c r="DM9" s="777"/>
      <c r="DN9" s="777"/>
      <c r="DO9" s="777"/>
      <c r="DP9" s="778"/>
      <c r="DQ9" s="776" t="s">
        <v>517</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48315</v>
      </c>
      <c r="R23" s="793"/>
      <c r="S23" s="793"/>
      <c r="T23" s="793"/>
      <c r="U23" s="793"/>
      <c r="V23" s="793">
        <v>45699</v>
      </c>
      <c r="W23" s="793"/>
      <c r="X23" s="793"/>
      <c r="Y23" s="793"/>
      <c r="Z23" s="793"/>
      <c r="AA23" s="793">
        <v>2616</v>
      </c>
      <c r="AB23" s="793"/>
      <c r="AC23" s="793"/>
      <c r="AD23" s="793"/>
      <c r="AE23" s="794"/>
      <c r="AF23" s="795">
        <v>2375</v>
      </c>
      <c r="AG23" s="793"/>
      <c r="AH23" s="793"/>
      <c r="AI23" s="793"/>
      <c r="AJ23" s="796"/>
      <c r="AK23" s="797"/>
      <c r="AL23" s="798"/>
      <c r="AM23" s="798"/>
      <c r="AN23" s="798"/>
      <c r="AO23" s="798"/>
      <c r="AP23" s="793">
        <v>50264</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10119</v>
      </c>
      <c r="R28" s="823"/>
      <c r="S28" s="823"/>
      <c r="T28" s="823"/>
      <c r="U28" s="823"/>
      <c r="V28" s="823">
        <v>9867</v>
      </c>
      <c r="W28" s="823"/>
      <c r="X28" s="823"/>
      <c r="Y28" s="823"/>
      <c r="Z28" s="823"/>
      <c r="AA28" s="823">
        <v>253</v>
      </c>
      <c r="AB28" s="823"/>
      <c r="AC28" s="823"/>
      <c r="AD28" s="823"/>
      <c r="AE28" s="824"/>
      <c r="AF28" s="825">
        <v>253</v>
      </c>
      <c r="AG28" s="823"/>
      <c r="AH28" s="823"/>
      <c r="AI28" s="823"/>
      <c r="AJ28" s="826"/>
      <c r="AK28" s="827">
        <v>944</v>
      </c>
      <c r="AL28" s="828"/>
      <c r="AM28" s="828"/>
      <c r="AN28" s="828"/>
      <c r="AO28" s="828"/>
      <c r="AP28" s="828" t="s">
        <v>517</v>
      </c>
      <c r="AQ28" s="828"/>
      <c r="AR28" s="828"/>
      <c r="AS28" s="828"/>
      <c r="AT28" s="828"/>
      <c r="AU28" s="828" t="s">
        <v>517</v>
      </c>
      <c r="AV28" s="828"/>
      <c r="AW28" s="828"/>
      <c r="AX28" s="828"/>
      <c r="AY28" s="828"/>
      <c r="AZ28" s="829" t="s">
        <v>517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9460</v>
      </c>
      <c r="R29" s="784"/>
      <c r="S29" s="784"/>
      <c r="T29" s="784"/>
      <c r="U29" s="784"/>
      <c r="V29" s="784">
        <v>9291</v>
      </c>
      <c r="W29" s="784"/>
      <c r="X29" s="784"/>
      <c r="Y29" s="784"/>
      <c r="Z29" s="784"/>
      <c r="AA29" s="784">
        <v>169</v>
      </c>
      <c r="AB29" s="784"/>
      <c r="AC29" s="784"/>
      <c r="AD29" s="784"/>
      <c r="AE29" s="785"/>
      <c r="AF29" s="786">
        <v>169</v>
      </c>
      <c r="AG29" s="787"/>
      <c r="AH29" s="787"/>
      <c r="AI29" s="787"/>
      <c r="AJ29" s="788"/>
      <c r="AK29" s="834">
        <v>1429</v>
      </c>
      <c r="AL29" s="830"/>
      <c r="AM29" s="830"/>
      <c r="AN29" s="830"/>
      <c r="AO29" s="830"/>
      <c r="AP29" s="830" t="s">
        <v>517</v>
      </c>
      <c r="AQ29" s="830"/>
      <c r="AR29" s="830"/>
      <c r="AS29" s="830"/>
      <c r="AT29" s="830"/>
      <c r="AU29" s="830" t="s">
        <v>517</v>
      </c>
      <c r="AV29" s="830"/>
      <c r="AW29" s="830"/>
      <c r="AX29" s="830"/>
      <c r="AY29" s="830"/>
      <c r="AZ29" s="831" t="s">
        <v>517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80</v>
      </c>
      <c r="R30" s="784"/>
      <c r="S30" s="784"/>
      <c r="T30" s="784"/>
      <c r="U30" s="784"/>
      <c r="V30" s="784">
        <v>45</v>
      </c>
      <c r="W30" s="784"/>
      <c r="X30" s="784"/>
      <c r="Y30" s="784"/>
      <c r="Z30" s="784"/>
      <c r="AA30" s="784">
        <v>34</v>
      </c>
      <c r="AB30" s="784"/>
      <c r="AC30" s="784"/>
      <c r="AD30" s="784"/>
      <c r="AE30" s="785"/>
      <c r="AF30" s="786">
        <v>34</v>
      </c>
      <c r="AG30" s="787"/>
      <c r="AH30" s="787"/>
      <c r="AI30" s="787"/>
      <c r="AJ30" s="788"/>
      <c r="AK30" s="834" t="s">
        <v>517</v>
      </c>
      <c r="AL30" s="830"/>
      <c r="AM30" s="830"/>
      <c r="AN30" s="830"/>
      <c r="AO30" s="830"/>
      <c r="AP30" s="830" t="s">
        <v>517</v>
      </c>
      <c r="AQ30" s="830"/>
      <c r="AR30" s="830"/>
      <c r="AS30" s="830"/>
      <c r="AT30" s="830"/>
      <c r="AU30" s="830" t="s">
        <v>517</v>
      </c>
      <c r="AV30" s="830"/>
      <c r="AW30" s="830"/>
      <c r="AX30" s="830"/>
      <c r="AY30" s="830"/>
      <c r="AZ30" s="831" t="s">
        <v>517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407</v>
      </c>
      <c r="C31" s="781"/>
      <c r="D31" s="781"/>
      <c r="E31" s="781"/>
      <c r="F31" s="781"/>
      <c r="G31" s="781"/>
      <c r="H31" s="781"/>
      <c r="I31" s="781"/>
      <c r="J31" s="781"/>
      <c r="K31" s="781"/>
      <c r="L31" s="781"/>
      <c r="M31" s="781"/>
      <c r="N31" s="781"/>
      <c r="O31" s="781"/>
      <c r="P31" s="782"/>
      <c r="Q31" s="783">
        <v>2439</v>
      </c>
      <c r="R31" s="784"/>
      <c r="S31" s="784"/>
      <c r="T31" s="784"/>
      <c r="U31" s="784"/>
      <c r="V31" s="784">
        <v>2333</v>
      </c>
      <c r="W31" s="784"/>
      <c r="X31" s="784"/>
      <c r="Y31" s="784"/>
      <c r="Z31" s="784"/>
      <c r="AA31" s="784">
        <v>106</v>
      </c>
      <c r="AB31" s="784"/>
      <c r="AC31" s="784"/>
      <c r="AD31" s="784"/>
      <c r="AE31" s="785"/>
      <c r="AF31" s="786">
        <v>106</v>
      </c>
      <c r="AG31" s="787"/>
      <c r="AH31" s="787"/>
      <c r="AI31" s="787"/>
      <c r="AJ31" s="788"/>
      <c r="AK31" s="834">
        <v>291</v>
      </c>
      <c r="AL31" s="830"/>
      <c r="AM31" s="830"/>
      <c r="AN31" s="830"/>
      <c r="AO31" s="830"/>
      <c r="AP31" s="830" t="s">
        <v>517</v>
      </c>
      <c r="AQ31" s="830"/>
      <c r="AR31" s="830"/>
      <c r="AS31" s="830"/>
      <c r="AT31" s="830"/>
      <c r="AU31" s="830" t="s">
        <v>517</v>
      </c>
      <c r="AV31" s="830"/>
      <c r="AW31" s="830"/>
      <c r="AX31" s="830"/>
      <c r="AY31" s="830"/>
      <c r="AZ31" s="831" t="s">
        <v>517</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5986</v>
      </c>
      <c r="R32" s="784"/>
      <c r="S32" s="784"/>
      <c r="T32" s="784"/>
      <c r="U32" s="784"/>
      <c r="V32" s="784">
        <v>5844</v>
      </c>
      <c r="W32" s="784"/>
      <c r="X32" s="784"/>
      <c r="Y32" s="784"/>
      <c r="Z32" s="784"/>
      <c r="AA32" s="784">
        <v>142</v>
      </c>
      <c r="AB32" s="784"/>
      <c r="AC32" s="784"/>
      <c r="AD32" s="784"/>
      <c r="AE32" s="785"/>
      <c r="AF32" s="786">
        <v>229</v>
      </c>
      <c r="AG32" s="787"/>
      <c r="AH32" s="787"/>
      <c r="AI32" s="787"/>
      <c r="AJ32" s="788"/>
      <c r="AK32" s="834">
        <v>646</v>
      </c>
      <c r="AL32" s="830"/>
      <c r="AM32" s="830"/>
      <c r="AN32" s="830"/>
      <c r="AO32" s="830"/>
      <c r="AP32" s="830">
        <v>5442</v>
      </c>
      <c r="AQ32" s="830"/>
      <c r="AR32" s="830"/>
      <c r="AS32" s="830"/>
      <c r="AT32" s="830"/>
      <c r="AU32" s="830">
        <v>3059</v>
      </c>
      <c r="AV32" s="830"/>
      <c r="AW32" s="830"/>
      <c r="AX32" s="830"/>
      <c r="AY32" s="830"/>
      <c r="AZ32" s="831" t="s">
        <v>517</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410</v>
      </c>
      <c r="C33" s="781"/>
      <c r="D33" s="781"/>
      <c r="E33" s="781"/>
      <c r="F33" s="781"/>
      <c r="G33" s="781"/>
      <c r="H33" s="781"/>
      <c r="I33" s="781"/>
      <c r="J33" s="781"/>
      <c r="K33" s="781"/>
      <c r="L33" s="781"/>
      <c r="M33" s="781"/>
      <c r="N33" s="781"/>
      <c r="O33" s="781"/>
      <c r="P33" s="782"/>
      <c r="Q33" s="783">
        <v>2063</v>
      </c>
      <c r="R33" s="784"/>
      <c r="S33" s="784"/>
      <c r="T33" s="784"/>
      <c r="U33" s="784"/>
      <c r="V33" s="784">
        <v>1800</v>
      </c>
      <c r="W33" s="784"/>
      <c r="X33" s="784"/>
      <c r="Y33" s="784"/>
      <c r="Z33" s="784"/>
      <c r="AA33" s="784">
        <v>263</v>
      </c>
      <c r="AB33" s="784"/>
      <c r="AC33" s="784"/>
      <c r="AD33" s="784"/>
      <c r="AE33" s="785"/>
      <c r="AF33" s="786">
        <v>1710</v>
      </c>
      <c r="AG33" s="787"/>
      <c r="AH33" s="787"/>
      <c r="AI33" s="787"/>
      <c r="AJ33" s="788"/>
      <c r="AK33" s="834">
        <v>22</v>
      </c>
      <c r="AL33" s="830"/>
      <c r="AM33" s="830"/>
      <c r="AN33" s="830"/>
      <c r="AO33" s="830"/>
      <c r="AP33" s="830">
        <v>5222</v>
      </c>
      <c r="AQ33" s="830"/>
      <c r="AR33" s="830"/>
      <c r="AS33" s="830"/>
      <c r="AT33" s="830"/>
      <c r="AU33" s="830">
        <v>42</v>
      </c>
      <c r="AV33" s="830"/>
      <c r="AW33" s="830"/>
      <c r="AX33" s="830"/>
      <c r="AY33" s="830"/>
      <c r="AZ33" s="831" t="s">
        <v>517</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412</v>
      </c>
      <c r="C34" s="781"/>
      <c r="D34" s="781"/>
      <c r="E34" s="781"/>
      <c r="F34" s="781"/>
      <c r="G34" s="781"/>
      <c r="H34" s="781"/>
      <c r="I34" s="781"/>
      <c r="J34" s="781"/>
      <c r="K34" s="781"/>
      <c r="L34" s="781"/>
      <c r="M34" s="781"/>
      <c r="N34" s="781"/>
      <c r="O34" s="781"/>
      <c r="P34" s="782"/>
      <c r="Q34" s="783">
        <v>2826</v>
      </c>
      <c r="R34" s="784"/>
      <c r="S34" s="784"/>
      <c r="T34" s="784"/>
      <c r="U34" s="784"/>
      <c r="V34" s="784">
        <v>2358</v>
      </c>
      <c r="W34" s="784"/>
      <c r="X34" s="784"/>
      <c r="Y34" s="784"/>
      <c r="Z34" s="784"/>
      <c r="AA34" s="784">
        <v>468</v>
      </c>
      <c r="AB34" s="784"/>
      <c r="AC34" s="784"/>
      <c r="AD34" s="784"/>
      <c r="AE34" s="785"/>
      <c r="AF34" s="786">
        <v>1371</v>
      </c>
      <c r="AG34" s="787"/>
      <c r="AH34" s="787"/>
      <c r="AI34" s="787"/>
      <c r="AJ34" s="788"/>
      <c r="AK34" s="834">
        <v>1088</v>
      </c>
      <c r="AL34" s="830"/>
      <c r="AM34" s="830"/>
      <c r="AN34" s="830"/>
      <c r="AO34" s="830"/>
      <c r="AP34" s="830">
        <v>7947</v>
      </c>
      <c r="AQ34" s="830"/>
      <c r="AR34" s="830"/>
      <c r="AS34" s="830"/>
      <c r="AT34" s="830"/>
      <c r="AU34" s="830">
        <v>6064</v>
      </c>
      <c r="AV34" s="830"/>
      <c r="AW34" s="830"/>
      <c r="AX34" s="830"/>
      <c r="AY34" s="830"/>
      <c r="AZ34" s="831" t="s">
        <v>517</v>
      </c>
      <c r="BA34" s="831"/>
      <c r="BB34" s="831"/>
      <c r="BC34" s="831"/>
      <c r="BD34" s="831"/>
      <c r="BE34" s="832" t="s">
        <v>409</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413</v>
      </c>
      <c r="C35" s="781"/>
      <c r="D35" s="781"/>
      <c r="E35" s="781"/>
      <c r="F35" s="781"/>
      <c r="G35" s="781"/>
      <c r="H35" s="781"/>
      <c r="I35" s="781"/>
      <c r="J35" s="781"/>
      <c r="K35" s="781"/>
      <c r="L35" s="781"/>
      <c r="M35" s="781"/>
      <c r="N35" s="781"/>
      <c r="O35" s="781"/>
      <c r="P35" s="782"/>
      <c r="Q35" s="783">
        <v>460</v>
      </c>
      <c r="R35" s="784"/>
      <c r="S35" s="784"/>
      <c r="T35" s="784"/>
      <c r="U35" s="784"/>
      <c r="V35" s="784">
        <v>418</v>
      </c>
      <c r="W35" s="784"/>
      <c r="X35" s="784"/>
      <c r="Y35" s="784"/>
      <c r="Z35" s="784"/>
      <c r="AA35" s="784">
        <v>42</v>
      </c>
      <c r="AB35" s="784"/>
      <c r="AC35" s="784"/>
      <c r="AD35" s="784"/>
      <c r="AE35" s="785"/>
      <c r="AF35" s="786">
        <v>42</v>
      </c>
      <c r="AG35" s="787"/>
      <c r="AH35" s="787"/>
      <c r="AI35" s="787"/>
      <c r="AJ35" s="788"/>
      <c r="AK35" s="834">
        <v>31</v>
      </c>
      <c r="AL35" s="830"/>
      <c r="AM35" s="830"/>
      <c r="AN35" s="830"/>
      <c r="AO35" s="830"/>
      <c r="AP35" s="830" t="s">
        <v>517</v>
      </c>
      <c r="AQ35" s="830"/>
      <c r="AR35" s="830"/>
      <c r="AS35" s="830"/>
      <c r="AT35" s="830"/>
      <c r="AU35" s="830" t="s">
        <v>517</v>
      </c>
      <c r="AV35" s="830"/>
      <c r="AW35" s="830"/>
      <c r="AX35" s="830"/>
      <c r="AY35" s="830"/>
      <c r="AZ35" s="831" t="s">
        <v>517</v>
      </c>
      <c r="BA35" s="831"/>
      <c r="BB35" s="831"/>
      <c r="BC35" s="831"/>
      <c r="BD35" s="831"/>
      <c r="BE35" s="832" t="s">
        <v>414</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3914</v>
      </c>
      <c r="AG63" s="844"/>
      <c r="AH63" s="844"/>
      <c r="AI63" s="844"/>
      <c r="AJ63" s="845"/>
      <c r="AK63" s="846"/>
      <c r="AL63" s="841"/>
      <c r="AM63" s="841"/>
      <c r="AN63" s="841"/>
      <c r="AO63" s="841"/>
      <c r="AP63" s="844">
        <v>18611</v>
      </c>
      <c r="AQ63" s="844"/>
      <c r="AR63" s="844"/>
      <c r="AS63" s="844"/>
      <c r="AT63" s="844"/>
      <c r="AU63" s="844">
        <v>9165</v>
      </c>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396</v>
      </c>
      <c r="R66" s="734"/>
      <c r="S66" s="734"/>
      <c r="T66" s="734"/>
      <c r="U66" s="735"/>
      <c r="V66" s="733" t="s">
        <v>397</v>
      </c>
      <c r="W66" s="734"/>
      <c r="X66" s="734"/>
      <c r="Y66" s="734"/>
      <c r="Z66" s="735"/>
      <c r="AA66" s="733" t="s">
        <v>398</v>
      </c>
      <c r="AB66" s="734"/>
      <c r="AC66" s="734"/>
      <c r="AD66" s="734"/>
      <c r="AE66" s="735"/>
      <c r="AF66" s="854" t="s">
        <v>399</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579</v>
      </c>
      <c r="C68" s="870"/>
      <c r="D68" s="870"/>
      <c r="E68" s="870"/>
      <c r="F68" s="870"/>
      <c r="G68" s="870"/>
      <c r="H68" s="870"/>
      <c r="I68" s="870"/>
      <c r="J68" s="870"/>
      <c r="K68" s="870"/>
      <c r="L68" s="870"/>
      <c r="M68" s="870"/>
      <c r="N68" s="870"/>
      <c r="O68" s="870"/>
      <c r="P68" s="871"/>
      <c r="Q68" s="872">
        <v>18494</v>
      </c>
      <c r="R68" s="866"/>
      <c r="S68" s="866"/>
      <c r="T68" s="866"/>
      <c r="U68" s="866"/>
      <c r="V68" s="866">
        <v>16335</v>
      </c>
      <c r="W68" s="866"/>
      <c r="X68" s="866"/>
      <c r="Y68" s="866"/>
      <c r="Z68" s="866"/>
      <c r="AA68" s="866">
        <v>2159</v>
      </c>
      <c r="AB68" s="866"/>
      <c r="AC68" s="866"/>
      <c r="AD68" s="866"/>
      <c r="AE68" s="866"/>
      <c r="AF68" s="866">
        <v>2159</v>
      </c>
      <c r="AG68" s="866"/>
      <c r="AH68" s="866"/>
      <c r="AI68" s="866"/>
      <c r="AJ68" s="866"/>
      <c r="AK68" s="866">
        <v>15</v>
      </c>
      <c r="AL68" s="866"/>
      <c r="AM68" s="866"/>
      <c r="AN68" s="866"/>
      <c r="AO68" s="866"/>
      <c r="AP68" s="866">
        <v>31004</v>
      </c>
      <c r="AQ68" s="866"/>
      <c r="AR68" s="866"/>
      <c r="AS68" s="866"/>
      <c r="AT68" s="866"/>
      <c r="AU68" s="866">
        <v>21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580</v>
      </c>
      <c r="C69" s="874"/>
      <c r="D69" s="874"/>
      <c r="E69" s="874"/>
      <c r="F69" s="874"/>
      <c r="G69" s="874"/>
      <c r="H69" s="874"/>
      <c r="I69" s="874"/>
      <c r="J69" s="874"/>
      <c r="K69" s="874"/>
      <c r="L69" s="874"/>
      <c r="M69" s="874"/>
      <c r="N69" s="874"/>
      <c r="O69" s="874"/>
      <c r="P69" s="875"/>
      <c r="Q69" s="876">
        <v>273</v>
      </c>
      <c r="R69" s="830"/>
      <c r="S69" s="830"/>
      <c r="T69" s="830"/>
      <c r="U69" s="830"/>
      <c r="V69" s="830">
        <v>162</v>
      </c>
      <c r="W69" s="830"/>
      <c r="X69" s="830"/>
      <c r="Y69" s="830"/>
      <c r="Z69" s="830"/>
      <c r="AA69" s="830">
        <v>111</v>
      </c>
      <c r="AB69" s="830"/>
      <c r="AC69" s="830"/>
      <c r="AD69" s="830"/>
      <c r="AE69" s="830"/>
      <c r="AF69" s="830">
        <v>111</v>
      </c>
      <c r="AG69" s="830"/>
      <c r="AH69" s="830"/>
      <c r="AI69" s="830"/>
      <c r="AJ69" s="830"/>
      <c r="AK69" s="830">
        <v>102</v>
      </c>
      <c r="AL69" s="830"/>
      <c r="AM69" s="830"/>
      <c r="AN69" s="830"/>
      <c r="AO69" s="830"/>
      <c r="AP69" s="830">
        <v>21</v>
      </c>
      <c r="AQ69" s="830"/>
      <c r="AR69" s="830"/>
      <c r="AS69" s="830"/>
      <c r="AT69" s="830"/>
      <c r="AU69" s="830">
        <v>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581</v>
      </c>
      <c r="C70" s="874"/>
      <c r="D70" s="874"/>
      <c r="E70" s="874"/>
      <c r="F70" s="874"/>
      <c r="G70" s="874"/>
      <c r="H70" s="874"/>
      <c r="I70" s="874"/>
      <c r="J70" s="874"/>
      <c r="K70" s="874"/>
      <c r="L70" s="874"/>
      <c r="M70" s="874"/>
      <c r="N70" s="874"/>
      <c r="O70" s="874"/>
      <c r="P70" s="875"/>
      <c r="Q70" s="876">
        <v>561</v>
      </c>
      <c r="R70" s="830"/>
      <c r="S70" s="830"/>
      <c r="T70" s="830"/>
      <c r="U70" s="830"/>
      <c r="V70" s="830">
        <v>328</v>
      </c>
      <c r="W70" s="830"/>
      <c r="X70" s="830"/>
      <c r="Y70" s="830"/>
      <c r="Z70" s="830"/>
      <c r="AA70" s="830">
        <v>233</v>
      </c>
      <c r="AB70" s="830"/>
      <c r="AC70" s="830"/>
      <c r="AD70" s="830"/>
      <c r="AE70" s="830"/>
      <c r="AF70" s="830">
        <v>233</v>
      </c>
      <c r="AG70" s="830"/>
      <c r="AH70" s="830"/>
      <c r="AI70" s="830"/>
      <c r="AJ70" s="830"/>
      <c r="AK70" s="830" t="s">
        <v>517</v>
      </c>
      <c r="AL70" s="830"/>
      <c r="AM70" s="830"/>
      <c r="AN70" s="830"/>
      <c r="AO70" s="830"/>
      <c r="AP70" s="830" t="s">
        <v>517</v>
      </c>
      <c r="AQ70" s="830"/>
      <c r="AR70" s="830"/>
      <c r="AS70" s="830"/>
      <c r="AT70" s="830"/>
      <c r="AU70" s="830" t="s">
        <v>517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582</v>
      </c>
      <c r="C71" s="874"/>
      <c r="D71" s="874"/>
      <c r="E71" s="874"/>
      <c r="F71" s="874"/>
      <c r="G71" s="874"/>
      <c r="H71" s="874"/>
      <c r="I71" s="874"/>
      <c r="J71" s="874"/>
      <c r="K71" s="874"/>
      <c r="L71" s="874"/>
      <c r="M71" s="874"/>
      <c r="N71" s="874"/>
      <c r="O71" s="874"/>
      <c r="P71" s="875"/>
      <c r="Q71" s="876">
        <v>843822</v>
      </c>
      <c r="R71" s="830"/>
      <c r="S71" s="830"/>
      <c r="T71" s="830"/>
      <c r="U71" s="830"/>
      <c r="V71" s="830">
        <v>825694</v>
      </c>
      <c r="W71" s="830"/>
      <c r="X71" s="830"/>
      <c r="Y71" s="830"/>
      <c r="Z71" s="830"/>
      <c r="AA71" s="830">
        <v>18128</v>
      </c>
      <c r="AB71" s="830"/>
      <c r="AC71" s="830"/>
      <c r="AD71" s="830"/>
      <c r="AE71" s="830"/>
      <c r="AF71" s="830">
        <v>18128</v>
      </c>
      <c r="AG71" s="830"/>
      <c r="AH71" s="830"/>
      <c r="AI71" s="830"/>
      <c r="AJ71" s="830"/>
      <c r="AK71" s="830">
        <v>98864</v>
      </c>
      <c r="AL71" s="830"/>
      <c r="AM71" s="830"/>
      <c r="AN71" s="830"/>
      <c r="AO71" s="830"/>
      <c r="AP71" s="830" t="s">
        <v>517</v>
      </c>
      <c r="AQ71" s="830"/>
      <c r="AR71" s="830"/>
      <c r="AS71" s="830"/>
      <c r="AT71" s="830"/>
      <c r="AU71" s="830" t="s">
        <v>517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20631</v>
      </c>
      <c r="AG88" s="844"/>
      <c r="AH88" s="844"/>
      <c r="AI88" s="844"/>
      <c r="AJ88" s="844"/>
      <c r="AK88" s="841"/>
      <c r="AL88" s="841"/>
      <c r="AM88" s="841"/>
      <c r="AN88" s="841"/>
      <c r="AO88" s="841"/>
      <c r="AP88" s="844">
        <v>31025</v>
      </c>
      <c r="AQ88" s="844"/>
      <c r="AR88" s="844"/>
      <c r="AS88" s="844"/>
      <c r="AT88" s="844"/>
      <c r="AU88" s="844">
        <v>23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107</v>
      </c>
      <c r="CS102" s="852"/>
      <c r="CT102" s="852"/>
      <c r="CU102" s="852"/>
      <c r="CV102" s="891"/>
      <c r="CW102" s="890" t="s">
        <v>517</v>
      </c>
      <c r="CX102" s="852"/>
      <c r="CY102" s="852"/>
      <c r="CZ102" s="852"/>
      <c r="DA102" s="891"/>
      <c r="DB102" s="890" t="s">
        <v>517</v>
      </c>
      <c r="DC102" s="852"/>
      <c r="DD102" s="852"/>
      <c r="DE102" s="852"/>
      <c r="DF102" s="891"/>
      <c r="DG102" s="890" t="s">
        <v>517</v>
      </c>
      <c r="DH102" s="852"/>
      <c r="DI102" s="852"/>
      <c r="DJ102" s="852"/>
      <c r="DK102" s="891"/>
      <c r="DL102" s="890">
        <v>71</v>
      </c>
      <c r="DM102" s="852"/>
      <c r="DN102" s="852"/>
      <c r="DO102" s="852"/>
      <c r="DP102" s="891"/>
      <c r="DQ102" s="890">
        <v>49</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308</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308</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308</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4298075</v>
      </c>
      <c r="AB110" s="900"/>
      <c r="AC110" s="900"/>
      <c r="AD110" s="900"/>
      <c r="AE110" s="901"/>
      <c r="AF110" s="902">
        <v>3952972</v>
      </c>
      <c r="AG110" s="900"/>
      <c r="AH110" s="900"/>
      <c r="AI110" s="900"/>
      <c r="AJ110" s="901"/>
      <c r="AK110" s="902">
        <v>4231831</v>
      </c>
      <c r="AL110" s="900"/>
      <c r="AM110" s="900"/>
      <c r="AN110" s="900"/>
      <c r="AO110" s="901"/>
      <c r="AP110" s="903">
        <v>18.7</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53322184</v>
      </c>
      <c r="BR110" s="931"/>
      <c r="BS110" s="931"/>
      <c r="BT110" s="931"/>
      <c r="BU110" s="931"/>
      <c r="BV110" s="931">
        <v>52012926</v>
      </c>
      <c r="BW110" s="931"/>
      <c r="BX110" s="931"/>
      <c r="BY110" s="931"/>
      <c r="BZ110" s="931"/>
      <c r="CA110" s="931">
        <v>50264068</v>
      </c>
      <c r="CB110" s="931"/>
      <c r="CC110" s="931"/>
      <c r="CD110" s="931"/>
      <c r="CE110" s="931"/>
      <c r="CF110" s="944">
        <v>221.6</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440</v>
      </c>
      <c r="DH110" s="931"/>
      <c r="DI110" s="931"/>
      <c r="DJ110" s="931"/>
      <c r="DK110" s="931"/>
      <c r="DL110" s="931" t="s">
        <v>417</v>
      </c>
      <c r="DM110" s="931"/>
      <c r="DN110" s="931"/>
      <c r="DO110" s="931"/>
      <c r="DP110" s="931"/>
      <c r="DQ110" s="931" t="s">
        <v>440</v>
      </c>
      <c r="DR110" s="931"/>
      <c r="DS110" s="931"/>
      <c r="DT110" s="931"/>
      <c r="DU110" s="931"/>
      <c r="DV110" s="932" t="s">
        <v>441</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441</v>
      </c>
      <c r="AG111" s="938"/>
      <c r="AH111" s="938"/>
      <c r="AI111" s="938"/>
      <c r="AJ111" s="939"/>
      <c r="AK111" s="940" t="s">
        <v>441</v>
      </c>
      <c r="AL111" s="938"/>
      <c r="AM111" s="938"/>
      <c r="AN111" s="938"/>
      <c r="AO111" s="939"/>
      <c r="AP111" s="941" t="s">
        <v>441</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4050844</v>
      </c>
      <c r="BR111" s="926"/>
      <c r="BS111" s="926"/>
      <c r="BT111" s="926"/>
      <c r="BU111" s="926"/>
      <c r="BV111" s="926">
        <v>3357192</v>
      </c>
      <c r="BW111" s="926"/>
      <c r="BX111" s="926"/>
      <c r="BY111" s="926"/>
      <c r="BZ111" s="926"/>
      <c r="CA111" s="926">
        <v>2692312</v>
      </c>
      <c r="CB111" s="926"/>
      <c r="CC111" s="926"/>
      <c r="CD111" s="926"/>
      <c r="CE111" s="926"/>
      <c r="CF111" s="920">
        <v>11.9</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441</v>
      </c>
      <c r="DH111" s="926"/>
      <c r="DI111" s="926"/>
      <c r="DJ111" s="926"/>
      <c r="DK111" s="926"/>
      <c r="DL111" s="926" t="s">
        <v>441</v>
      </c>
      <c r="DM111" s="926"/>
      <c r="DN111" s="926"/>
      <c r="DO111" s="926"/>
      <c r="DP111" s="926"/>
      <c r="DQ111" s="926" t="s">
        <v>441</v>
      </c>
      <c r="DR111" s="926"/>
      <c r="DS111" s="926"/>
      <c r="DT111" s="926"/>
      <c r="DU111" s="926"/>
      <c r="DV111" s="927" t="s">
        <v>441</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441</v>
      </c>
      <c r="AB112" s="959"/>
      <c r="AC112" s="959"/>
      <c r="AD112" s="959"/>
      <c r="AE112" s="960"/>
      <c r="AF112" s="961" t="s">
        <v>441</v>
      </c>
      <c r="AG112" s="959"/>
      <c r="AH112" s="959"/>
      <c r="AI112" s="959"/>
      <c r="AJ112" s="960"/>
      <c r="AK112" s="961" t="s">
        <v>393</v>
      </c>
      <c r="AL112" s="959"/>
      <c r="AM112" s="959"/>
      <c r="AN112" s="959"/>
      <c r="AO112" s="960"/>
      <c r="AP112" s="962" t="s">
        <v>441</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10835450</v>
      </c>
      <c r="BR112" s="926"/>
      <c r="BS112" s="926"/>
      <c r="BT112" s="926"/>
      <c r="BU112" s="926"/>
      <c r="BV112" s="926">
        <v>10006256</v>
      </c>
      <c r="BW112" s="926"/>
      <c r="BX112" s="926"/>
      <c r="BY112" s="926"/>
      <c r="BZ112" s="926"/>
      <c r="CA112" s="926">
        <v>9163916</v>
      </c>
      <c r="CB112" s="926"/>
      <c r="CC112" s="926"/>
      <c r="CD112" s="926"/>
      <c r="CE112" s="926"/>
      <c r="CF112" s="920">
        <v>40.4</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441</v>
      </c>
      <c r="DH112" s="926"/>
      <c r="DI112" s="926"/>
      <c r="DJ112" s="926"/>
      <c r="DK112" s="926"/>
      <c r="DL112" s="926" t="s">
        <v>441</v>
      </c>
      <c r="DM112" s="926"/>
      <c r="DN112" s="926"/>
      <c r="DO112" s="926"/>
      <c r="DP112" s="926"/>
      <c r="DQ112" s="926" t="s">
        <v>441</v>
      </c>
      <c r="DR112" s="926"/>
      <c r="DS112" s="926"/>
      <c r="DT112" s="926"/>
      <c r="DU112" s="926"/>
      <c r="DV112" s="927" t="s">
        <v>441</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1134693</v>
      </c>
      <c r="AB113" s="938"/>
      <c r="AC113" s="938"/>
      <c r="AD113" s="938"/>
      <c r="AE113" s="939"/>
      <c r="AF113" s="940">
        <v>930953</v>
      </c>
      <c r="AG113" s="938"/>
      <c r="AH113" s="938"/>
      <c r="AI113" s="938"/>
      <c r="AJ113" s="939"/>
      <c r="AK113" s="940">
        <v>942177</v>
      </c>
      <c r="AL113" s="938"/>
      <c r="AM113" s="938"/>
      <c r="AN113" s="938"/>
      <c r="AO113" s="939"/>
      <c r="AP113" s="941">
        <v>4.2</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27290</v>
      </c>
      <c r="BR113" s="926"/>
      <c r="BS113" s="926"/>
      <c r="BT113" s="926"/>
      <c r="BU113" s="926"/>
      <c r="BV113" s="926">
        <v>24513</v>
      </c>
      <c r="BW113" s="926"/>
      <c r="BX113" s="926"/>
      <c r="BY113" s="926"/>
      <c r="BZ113" s="926"/>
      <c r="CA113" s="926">
        <v>22331</v>
      </c>
      <c r="CB113" s="926"/>
      <c r="CC113" s="926"/>
      <c r="CD113" s="926"/>
      <c r="CE113" s="926"/>
      <c r="CF113" s="920">
        <v>0.1</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995131</v>
      </c>
      <c r="DH113" s="959"/>
      <c r="DI113" s="959"/>
      <c r="DJ113" s="959"/>
      <c r="DK113" s="960"/>
      <c r="DL113" s="961">
        <v>527073</v>
      </c>
      <c r="DM113" s="959"/>
      <c r="DN113" s="959"/>
      <c r="DO113" s="959"/>
      <c r="DP113" s="960"/>
      <c r="DQ113" s="961">
        <v>67986</v>
      </c>
      <c r="DR113" s="959"/>
      <c r="DS113" s="959"/>
      <c r="DT113" s="959"/>
      <c r="DU113" s="960"/>
      <c r="DV113" s="962">
        <v>0.3</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22252</v>
      </c>
      <c r="AB114" s="959"/>
      <c r="AC114" s="959"/>
      <c r="AD114" s="959"/>
      <c r="AE114" s="960"/>
      <c r="AF114" s="961">
        <v>3262</v>
      </c>
      <c r="AG114" s="959"/>
      <c r="AH114" s="959"/>
      <c r="AI114" s="959"/>
      <c r="AJ114" s="960"/>
      <c r="AK114" s="961">
        <v>2619</v>
      </c>
      <c r="AL114" s="959"/>
      <c r="AM114" s="959"/>
      <c r="AN114" s="959"/>
      <c r="AO114" s="960"/>
      <c r="AP114" s="962">
        <v>0</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4610814</v>
      </c>
      <c r="BR114" s="926"/>
      <c r="BS114" s="926"/>
      <c r="BT114" s="926"/>
      <c r="BU114" s="926"/>
      <c r="BV114" s="926">
        <v>4461892</v>
      </c>
      <c r="BW114" s="926"/>
      <c r="BX114" s="926"/>
      <c r="BY114" s="926"/>
      <c r="BZ114" s="926"/>
      <c r="CA114" s="926">
        <v>4085654</v>
      </c>
      <c r="CB114" s="926"/>
      <c r="CC114" s="926"/>
      <c r="CD114" s="926"/>
      <c r="CE114" s="926"/>
      <c r="CF114" s="920">
        <v>18</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441</v>
      </c>
      <c r="DH114" s="959"/>
      <c r="DI114" s="959"/>
      <c r="DJ114" s="959"/>
      <c r="DK114" s="960"/>
      <c r="DL114" s="961" t="s">
        <v>440</v>
      </c>
      <c r="DM114" s="959"/>
      <c r="DN114" s="959"/>
      <c r="DO114" s="959"/>
      <c r="DP114" s="960"/>
      <c r="DQ114" s="961" t="s">
        <v>440</v>
      </c>
      <c r="DR114" s="959"/>
      <c r="DS114" s="959"/>
      <c r="DT114" s="959"/>
      <c r="DU114" s="960"/>
      <c r="DV114" s="962" t="s">
        <v>441</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374298</v>
      </c>
      <c r="AB115" s="938"/>
      <c r="AC115" s="938"/>
      <c r="AD115" s="938"/>
      <c r="AE115" s="939"/>
      <c r="AF115" s="940">
        <v>471914</v>
      </c>
      <c r="AG115" s="938"/>
      <c r="AH115" s="938"/>
      <c r="AI115" s="938"/>
      <c r="AJ115" s="939"/>
      <c r="AK115" s="940">
        <v>664878</v>
      </c>
      <c r="AL115" s="938"/>
      <c r="AM115" s="938"/>
      <c r="AN115" s="938"/>
      <c r="AO115" s="939"/>
      <c r="AP115" s="941">
        <v>2.9</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v>56118</v>
      </c>
      <c r="BR115" s="926"/>
      <c r="BS115" s="926"/>
      <c r="BT115" s="926"/>
      <c r="BU115" s="926"/>
      <c r="BV115" s="926">
        <v>52414</v>
      </c>
      <c r="BW115" s="926"/>
      <c r="BX115" s="926"/>
      <c r="BY115" s="926"/>
      <c r="BZ115" s="926"/>
      <c r="CA115" s="926">
        <v>49330</v>
      </c>
      <c r="CB115" s="926"/>
      <c r="CC115" s="926"/>
      <c r="CD115" s="926"/>
      <c r="CE115" s="926"/>
      <c r="CF115" s="920">
        <v>0.2</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441</v>
      </c>
      <c r="DH115" s="959"/>
      <c r="DI115" s="959"/>
      <c r="DJ115" s="959"/>
      <c r="DK115" s="960"/>
      <c r="DL115" s="961" t="s">
        <v>441</v>
      </c>
      <c r="DM115" s="959"/>
      <c r="DN115" s="959"/>
      <c r="DO115" s="959"/>
      <c r="DP115" s="960"/>
      <c r="DQ115" s="961" t="s">
        <v>441</v>
      </c>
      <c r="DR115" s="959"/>
      <c r="DS115" s="959"/>
      <c r="DT115" s="959"/>
      <c r="DU115" s="960"/>
      <c r="DV115" s="962" t="s">
        <v>441</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441</v>
      </c>
      <c r="AB116" s="959"/>
      <c r="AC116" s="959"/>
      <c r="AD116" s="959"/>
      <c r="AE116" s="960"/>
      <c r="AF116" s="961" t="s">
        <v>441</v>
      </c>
      <c r="AG116" s="959"/>
      <c r="AH116" s="959"/>
      <c r="AI116" s="959"/>
      <c r="AJ116" s="960"/>
      <c r="AK116" s="961" t="s">
        <v>441</v>
      </c>
      <c r="AL116" s="959"/>
      <c r="AM116" s="959"/>
      <c r="AN116" s="959"/>
      <c r="AO116" s="960"/>
      <c r="AP116" s="962" t="s">
        <v>440</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441</v>
      </c>
      <c r="BW116" s="926"/>
      <c r="BX116" s="926"/>
      <c r="BY116" s="926"/>
      <c r="BZ116" s="926"/>
      <c r="CA116" s="926" t="s">
        <v>440</v>
      </c>
      <c r="CB116" s="926"/>
      <c r="CC116" s="926"/>
      <c r="CD116" s="926"/>
      <c r="CE116" s="926"/>
      <c r="CF116" s="920" t="s">
        <v>441</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393</v>
      </c>
      <c r="DH116" s="959"/>
      <c r="DI116" s="959"/>
      <c r="DJ116" s="959"/>
      <c r="DK116" s="960"/>
      <c r="DL116" s="961" t="s">
        <v>440</v>
      </c>
      <c r="DM116" s="959"/>
      <c r="DN116" s="959"/>
      <c r="DO116" s="959"/>
      <c r="DP116" s="960"/>
      <c r="DQ116" s="961" t="s">
        <v>440</v>
      </c>
      <c r="DR116" s="959"/>
      <c r="DS116" s="959"/>
      <c r="DT116" s="959"/>
      <c r="DU116" s="960"/>
      <c r="DV116" s="962" t="s">
        <v>393</v>
      </c>
      <c r="DW116" s="963"/>
      <c r="DX116" s="963"/>
      <c r="DY116" s="963"/>
      <c r="DZ116" s="964"/>
    </row>
    <row r="117" spans="1:130" s="230" customFormat="1" ht="26.25" customHeight="1" x14ac:dyDescent="0.15">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5829318</v>
      </c>
      <c r="AB117" s="979"/>
      <c r="AC117" s="979"/>
      <c r="AD117" s="979"/>
      <c r="AE117" s="980"/>
      <c r="AF117" s="981">
        <v>5359101</v>
      </c>
      <c r="AG117" s="979"/>
      <c r="AH117" s="979"/>
      <c r="AI117" s="979"/>
      <c r="AJ117" s="980"/>
      <c r="AK117" s="981">
        <v>5841505</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129</v>
      </c>
      <c r="BW117" s="926"/>
      <c r="BX117" s="926"/>
      <c r="BY117" s="926"/>
      <c r="BZ117" s="926"/>
      <c r="CA117" s="926" t="s">
        <v>129</v>
      </c>
      <c r="CB117" s="926"/>
      <c r="CC117" s="926"/>
      <c r="CD117" s="926"/>
      <c r="CE117" s="926"/>
      <c r="CF117" s="920" t="s">
        <v>129</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129</v>
      </c>
      <c r="DR117" s="959"/>
      <c r="DS117" s="959"/>
      <c r="DT117" s="959"/>
      <c r="DU117" s="960"/>
      <c r="DV117" s="962" t="s">
        <v>129</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308</v>
      </c>
      <c r="AL118" s="893"/>
      <c r="AM118" s="893"/>
      <c r="AN118" s="893"/>
      <c r="AO118" s="894"/>
      <c r="AP118" s="970" t="s">
        <v>434</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465</v>
      </c>
      <c r="CB118" s="1000"/>
      <c r="CC118" s="1000"/>
      <c r="CD118" s="1000"/>
      <c r="CE118" s="1000"/>
      <c r="CF118" s="920" t="s">
        <v>129</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465</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15">
      <c r="A119" s="1057"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129</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467</v>
      </c>
      <c r="BP119" s="1005"/>
      <c r="BQ119" s="999">
        <v>72902700</v>
      </c>
      <c r="BR119" s="1000"/>
      <c r="BS119" s="1000"/>
      <c r="BT119" s="1000"/>
      <c r="BU119" s="1000"/>
      <c r="BV119" s="1000">
        <v>69915193</v>
      </c>
      <c r="BW119" s="1000"/>
      <c r="BX119" s="1000"/>
      <c r="BY119" s="1000"/>
      <c r="BZ119" s="1000"/>
      <c r="CA119" s="1000">
        <v>66277611</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3055713</v>
      </c>
      <c r="DH119" s="986"/>
      <c r="DI119" s="986"/>
      <c r="DJ119" s="986"/>
      <c r="DK119" s="987"/>
      <c r="DL119" s="985">
        <v>2830119</v>
      </c>
      <c r="DM119" s="986"/>
      <c r="DN119" s="986"/>
      <c r="DO119" s="986"/>
      <c r="DP119" s="987"/>
      <c r="DQ119" s="985">
        <v>2624326</v>
      </c>
      <c r="DR119" s="986"/>
      <c r="DS119" s="986"/>
      <c r="DT119" s="986"/>
      <c r="DU119" s="987"/>
      <c r="DV119" s="988">
        <v>11.6</v>
      </c>
      <c r="DW119" s="989"/>
      <c r="DX119" s="989"/>
      <c r="DY119" s="989"/>
      <c r="DZ119" s="990"/>
    </row>
    <row r="120" spans="1:130" s="230" customFormat="1" ht="26.25" customHeight="1" x14ac:dyDescent="0.15">
      <c r="A120" s="1058"/>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393</v>
      </c>
      <c r="AQ120" s="963"/>
      <c r="AR120" s="963"/>
      <c r="AS120" s="963"/>
      <c r="AT120" s="964"/>
      <c r="AU120" s="991" t="s">
        <v>469</v>
      </c>
      <c r="AV120" s="992"/>
      <c r="AW120" s="992"/>
      <c r="AX120" s="992"/>
      <c r="AY120" s="993"/>
      <c r="AZ120" s="929" t="s">
        <v>470</v>
      </c>
      <c r="BA120" s="897"/>
      <c r="BB120" s="897"/>
      <c r="BC120" s="897"/>
      <c r="BD120" s="897"/>
      <c r="BE120" s="897"/>
      <c r="BF120" s="897"/>
      <c r="BG120" s="897"/>
      <c r="BH120" s="897"/>
      <c r="BI120" s="897"/>
      <c r="BJ120" s="897"/>
      <c r="BK120" s="897"/>
      <c r="BL120" s="897"/>
      <c r="BM120" s="897"/>
      <c r="BN120" s="897"/>
      <c r="BO120" s="897"/>
      <c r="BP120" s="898"/>
      <c r="BQ120" s="930">
        <v>15028091</v>
      </c>
      <c r="BR120" s="931"/>
      <c r="BS120" s="931"/>
      <c r="BT120" s="931"/>
      <c r="BU120" s="931"/>
      <c r="BV120" s="931">
        <v>16530049</v>
      </c>
      <c r="BW120" s="931"/>
      <c r="BX120" s="931"/>
      <c r="BY120" s="931"/>
      <c r="BZ120" s="931"/>
      <c r="CA120" s="931">
        <v>20394842</v>
      </c>
      <c r="CB120" s="931"/>
      <c r="CC120" s="931"/>
      <c r="CD120" s="931"/>
      <c r="CE120" s="931"/>
      <c r="CF120" s="944">
        <v>89.9</v>
      </c>
      <c r="CG120" s="945"/>
      <c r="CH120" s="945"/>
      <c r="CI120" s="945"/>
      <c r="CJ120" s="945"/>
      <c r="CK120" s="1006" t="s">
        <v>471</v>
      </c>
      <c r="CL120" s="1007"/>
      <c r="CM120" s="1007"/>
      <c r="CN120" s="1007"/>
      <c r="CO120" s="1008"/>
      <c r="CP120" s="1014" t="s">
        <v>472</v>
      </c>
      <c r="CQ120" s="1015"/>
      <c r="CR120" s="1015"/>
      <c r="CS120" s="1015"/>
      <c r="CT120" s="1015"/>
      <c r="CU120" s="1015"/>
      <c r="CV120" s="1015"/>
      <c r="CW120" s="1015"/>
      <c r="CX120" s="1015"/>
      <c r="CY120" s="1015"/>
      <c r="CZ120" s="1015"/>
      <c r="DA120" s="1015"/>
      <c r="DB120" s="1015"/>
      <c r="DC120" s="1015"/>
      <c r="DD120" s="1015"/>
      <c r="DE120" s="1015"/>
      <c r="DF120" s="1016"/>
      <c r="DG120" s="930">
        <v>7547610</v>
      </c>
      <c r="DH120" s="931"/>
      <c r="DI120" s="931"/>
      <c r="DJ120" s="931"/>
      <c r="DK120" s="931"/>
      <c r="DL120" s="931">
        <v>6952440</v>
      </c>
      <c r="DM120" s="931"/>
      <c r="DN120" s="931"/>
      <c r="DO120" s="931"/>
      <c r="DP120" s="931"/>
      <c r="DQ120" s="931">
        <v>6063551</v>
      </c>
      <c r="DR120" s="931"/>
      <c r="DS120" s="931"/>
      <c r="DT120" s="931"/>
      <c r="DU120" s="931"/>
      <c r="DV120" s="932">
        <v>26.7</v>
      </c>
      <c r="DW120" s="932"/>
      <c r="DX120" s="932"/>
      <c r="DY120" s="932"/>
      <c r="DZ120" s="933"/>
    </row>
    <row r="121" spans="1:130" s="230" customFormat="1" ht="26.25" customHeight="1" x14ac:dyDescent="0.15">
      <c r="A121" s="1058"/>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177029</v>
      </c>
      <c r="AB121" s="959"/>
      <c r="AC121" s="959"/>
      <c r="AD121" s="959"/>
      <c r="AE121" s="960"/>
      <c r="AF121" s="961">
        <v>266183</v>
      </c>
      <c r="AG121" s="959"/>
      <c r="AH121" s="959"/>
      <c r="AI121" s="959"/>
      <c r="AJ121" s="960"/>
      <c r="AK121" s="961">
        <v>459086</v>
      </c>
      <c r="AL121" s="959"/>
      <c r="AM121" s="959"/>
      <c r="AN121" s="959"/>
      <c r="AO121" s="960"/>
      <c r="AP121" s="962">
        <v>2</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15091747</v>
      </c>
      <c r="BR121" s="926"/>
      <c r="BS121" s="926"/>
      <c r="BT121" s="926"/>
      <c r="BU121" s="926"/>
      <c r="BV121" s="926">
        <v>15499776</v>
      </c>
      <c r="BW121" s="926"/>
      <c r="BX121" s="926"/>
      <c r="BY121" s="926"/>
      <c r="BZ121" s="926"/>
      <c r="CA121" s="926">
        <v>13698307</v>
      </c>
      <c r="CB121" s="926"/>
      <c r="CC121" s="926"/>
      <c r="CD121" s="926"/>
      <c r="CE121" s="926"/>
      <c r="CF121" s="920">
        <v>60.4</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v>3247616</v>
      </c>
      <c r="DH121" s="926"/>
      <c r="DI121" s="926"/>
      <c r="DJ121" s="926"/>
      <c r="DK121" s="926"/>
      <c r="DL121" s="926">
        <v>3014230</v>
      </c>
      <c r="DM121" s="926"/>
      <c r="DN121" s="926"/>
      <c r="DO121" s="926"/>
      <c r="DP121" s="926"/>
      <c r="DQ121" s="926">
        <v>3058588</v>
      </c>
      <c r="DR121" s="926"/>
      <c r="DS121" s="926"/>
      <c r="DT121" s="926"/>
      <c r="DU121" s="926"/>
      <c r="DV121" s="927">
        <v>13.5</v>
      </c>
      <c r="DW121" s="927"/>
      <c r="DX121" s="927"/>
      <c r="DY121" s="927"/>
      <c r="DZ121" s="928"/>
    </row>
    <row r="122" spans="1:130" s="230" customFormat="1" ht="26.25" customHeight="1" x14ac:dyDescent="0.15">
      <c r="A122" s="1058"/>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21904757</v>
      </c>
      <c r="BR122" s="1000"/>
      <c r="BS122" s="1000"/>
      <c r="BT122" s="1000"/>
      <c r="BU122" s="1000"/>
      <c r="BV122" s="1000">
        <v>20271629</v>
      </c>
      <c r="BW122" s="1000"/>
      <c r="BX122" s="1000"/>
      <c r="BY122" s="1000"/>
      <c r="BZ122" s="1000"/>
      <c r="CA122" s="1000">
        <v>16784568</v>
      </c>
      <c r="CB122" s="1000"/>
      <c r="CC122" s="1000"/>
      <c r="CD122" s="1000"/>
      <c r="CE122" s="1000"/>
      <c r="CF122" s="1017">
        <v>74</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v>40224</v>
      </c>
      <c r="DH122" s="926"/>
      <c r="DI122" s="926"/>
      <c r="DJ122" s="926"/>
      <c r="DK122" s="926"/>
      <c r="DL122" s="926">
        <v>39586</v>
      </c>
      <c r="DM122" s="926"/>
      <c r="DN122" s="926"/>
      <c r="DO122" s="926"/>
      <c r="DP122" s="926"/>
      <c r="DQ122" s="926">
        <v>41777</v>
      </c>
      <c r="DR122" s="926"/>
      <c r="DS122" s="926"/>
      <c r="DT122" s="926"/>
      <c r="DU122" s="926"/>
      <c r="DV122" s="927">
        <v>0.2</v>
      </c>
      <c r="DW122" s="927"/>
      <c r="DX122" s="927"/>
      <c r="DY122" s="927"/>
      <c r="DZ122" s="928"/>
    </row>
    <row r="123" spans="1:130" s="230" customFormat="1" ht="26.25" customHeight="1" x14ac:dyDescent="0.15">
      <c r="A123" s="1058"/>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393</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478</v>
      </c>
      <c r="BP123" s="1005"/>
      <c r="BQ123" s="1064">
        <v>52024595</v>
      </c>
      <c r="BR123" s="1031"/>
      <c r="BS123" s="1031"/>
      <c r="BT123" s="1031"/>
      <c r="BU123" s="1031"/>
      <c r="BV123" s="1031">
        <v>52301454</v>
      </c>
      <c r="BW123" s="1031"/>
      <c r="BX123" s="1031"/>
      <c r="BY123" s="1031"/>
      <c r="BZ123" s="1031"/>
      <c r="CA123" s="1031">
        <v>50877717</v>
      </c>
      <c r="CB123" s="1031"/>
      <c r="CC123" s="1031"/>
      <c r="CD123" s="1031"/>
      <c r="CE123" s="1031"/>
      <c r="CF123" s="1001"/>
      <c r="CG123" s="1002"/>
      <c r="CH123" s="1002"/>
      <c r="CI123" s="1002"/>
      <c r="CJ123" s="1003"/>
      <c r="CK123" s="1009"/>
      <c r="CL123" s="1010"/>
      <c r="CM123" s="1010"/>
      <c r="CN123" s="1010"/>
      <c r="CO123" s="1011"/>
      <c r="CP123" s="1019" t="s">
        <v>479</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129</v>
      </c>
      <c r="DM123" s="959"/>
      <c r="DN123" s="959"/>
      <c r="DO123" s="959"/>
      <c r="DP123" s="960"/>
      <c r="DQ123" s="961" t="s">
        <v>129</v>
      </c>
      <c r="DR123" s="959"/>
      <c r="DS123" s="959"/>
      <c r="DT123" s="959"/>
      <c r="DU123" s="960"/>
      <c r="DV123" s="962" t="s">
        <v>129</v>
      </c>
      <c r="DW123" s="963"/>
      <c r="DX123" s="963"/>
      <c r="DY123" s="963"/>
      <c r="DZ123" s="964"/>
    </row>
    <row r="124" spans="1:130" s="230" customFormat="1" ht="26.25" customHeight="1" thickBot="1" x14ac:dyDescent="0.2">
      <c r="A124" s="1058"/>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393</v>
      </c>
      <c r="AB124" s="959"/>
      <c r="AC124" s="959"/>
      <c r="AD124" s="959"/>
      <c r="AE124" s="960"/>
      <c r="AF124" s="961" t="s">
        <v>129</v>
      </c>
      <c r="AG124" s="959"/>
      <c r="AH124" s="959"/>
      <c r="AI124" s="959"/>
      <c r="AJ124" s="960"/>
      <c r="AK124" s="961" t="s">
        <v>393</v>
      </c>
      <c r="AL124" s="959"/>
      <c r="AM124" s="959"/>
      <c r="AN124" s="959"/>
      <c r="AO124" s="960"/>
      <c r="AP124" s="962" t="s">
        <v>393</v>
      </c>
      <c r="AQ124" s="963"/>
      <c r="AR124" s="963"/>
      <c r="AS124" s="963"/>
      <c r="AT124" s="964"/>
      <c r="AU124" s="1060" t="s">
        <v>480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97.7</v>
      </c>
      <c r="BR124" s="1027"/>
      <c r="BS124" s="1027"/>
      <c r="BT124" s="1027"/>
      <c r="BU124" s="1027"/>
      <c r="BV124" s="1027">
        <v>83.4</v>
      </c>
      <c r="BW124" s="1027"/>
      <c r="BX124" s="1027"/>
      <c r="BY124" s="1027"/>
      <c r="BZ124" s="1027"/>
      <c r="CA124" s="1027">
        <v>67.8</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129</v>
      </c>
      <c r="DW124" s="989"/>
      <c r="DX124" s="989"/>
      <c r="DY124" s="989"/>
      <c r="DZ124" s="990"/>
    </row>
    <row r="125" spans="1:130" s="230" customFormat="1" ht="26.25" customHeight="1" x14ac:dyDescent="0.15">
      <c r="A125" s="1058"/>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393</v>
      </c>
      <c r="DR125" s="931"/>
      <c r="DS125" s="931"/>
      <c r="DT125" s="931"/>
      <c r="DU125" s="931"/>
      <c r="DV125" s="932" t="s">
        <v>129</v>
      </c>
      <c r="DW125" s="932"/>
      <c r="DX125" s="932"/>
      <c r="DY125" s="932"/>
      <c r="DZ125" s="933"/>
    </row>
    <row r="126" spans="1:130" s="230" customFormat="1" ht="26.25" customHeight="1" thickBot="1" x14ac:dyDescent="0.2">
      <c r="A126" s="1058"/>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197269</v>
      </c>
      <c r="AB126" s="959"/>
      <c r="AC126" s="959"/>
      <c r="AD126" s="959"/>
      <c r="AE126" s="960"/>
      <c r="AF126" s="961">
        <v>205731</v>
      </c>
      <c r="AG126" s="959"/>
      <c r="AH126" s="959"/>
      <c r="AI126" s="959"/>
      <c r="AJ126" s="960"/>
      <c r="AK126" s="961">
        <v>205792</v>
      </c>
      <c r="AL126" s="959"/>
      <c r="AM126" s="959"/>
      <c r="AN126" s="959"/>
      <c r="AO126" s="960"/>
      <c r="AP126" s="962">
        <v>0.9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393</v>
      </c>
      <c r="DH126" s="926"/>
      <c r="DI126" s="926"/>
      <c r="DJ126" s="926"/>
      <c r="DK126" s="926"/>
      <c r="DL126" s="926" t="s">
        <v>129</v>
      </c>
      <c r="DM126" s="926"/>
      <c r="DN126" s="926"/>
      <c r="DO126" s="926"/>
      <c r="DP126" s="926"/>
      <c r="DQ126" s="926" t="s">
        <v>393</v>
      </c>
      <c r="DR126" s="926"/>
      <c r="DS126" s="926"/>
      <c r="DT126" s="926"/>
      <c r="DU126" s="926"/>
      <c r="DV126" s="927" t="s">
        <v>129</v>
      </c>
      <c r="DW126" s="927"/>
      <c r="DX126" s="927"/>
      <c r="DY126" s="927"/>
      <c r="DZ126" s="928"/>
    </row>
    <row r="127" spans="1:130" s="230" customFormat="1" ht="26.25" customHeight="1" x14ac:dyDescent="0.15">
      <c r="A127" s="1059"/>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129</v>
      </c>
      <c r="AB127" s="959"/>
      <c r="AC127" s="959"/>
      <c r="AD127" s="959"/>
      <c r="AE127" s="960"/>
      <c r="AF127" s="961" t="s">
        <v>393</v>
      </c>
      <c r="AG127" s="959"/>
      <c r="AH127" s="959"/>
      <c r="AI127" s="959"/>
      <c r="AJ127" s="960"/>
      <c r="AK127" s="961" t="s">
        <v>129</v>
      </c>
      <c r="AL127" s="959"/>
      <c r="AM127" s="959"/>
      <c r="AN127" s="959"/>
      <c r="AO127" s="960"/>
      <c r="AP127" s="962" t="s">
        <v>129</v>
      </c>
      <c r="AQ127" s="963"/>
      <c r="AR127" s="963"/>
      <c r="AS127" s="963"/>
      <c r="AT127" s="964"/>
      <c r="AU127" s="232"/>
      <c r="AV127" s="232"/>
      <c r="AW127" s="232"/>
      <c r="AX127" s="1032" t="s">
        <v>486</v>
      </c>
      <c r="AY127" s="1033"/>
      <c r="AZ127" s="1033"/>
      <c r="BA127" s="1033"/>
      <c r="BB127" s="1033"/>
      <c r="BC127" s="1033"/>
      <c r="BD127" s="1033"/>
      <c r="BE127" s="1034"/>
      <c r="BF127" s="1035" t="s">
        <v>487</v>
      </c>
      <c r="BG127" s="1033"/>
      <c r="BH127" s="1033"/>
      <c r="BI127" s="1033"/>
      <c r="BJ127" s="1033"/>
      <c r="BK127" s="1033"/>
      <c r="BL127" s="1034"/>
      <c r="BM127" s="1035" t="s">
        <v>488</v>
      </c>
      <c r="BN127" s="1033"/>
      <c r="BO127" s="1033"/>
      <c r="BP127" s="1033"/>
      <c r="BQ127" s="1033"/>
      <c r="BR127" s="1033"/>
      <c r="BS127" s="1034"/>
      <c r="BT127" s="1035" t="s">
        <v>489</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393</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x14ac:dyDescent="0.2">
      <c r="A128" s="1042" t="s">
        <v>491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492</v>
      </c>
      <c r="X128" s="1044"/>
      <c r="Y128" s="1044"/>
      <c r="Z128" s="1045"/>
      <c r="AA128" s="1046">
        <v>1917755</v>
      </c>
      <c r="AB128" s="1047"/>
      <c r="AC128" s="1047"/>
      <c r="AD128" s="1047"/>
      <c r="AE128" s="1048"/>
      <c r="AF128" s="1049">
        <v>1705375</v>
      </c>
      <c r="AG128" s="1047"/>
      <c r="AH128" s="1047"/>
      <c r="AI128" s="1047"/>
      <c r="AJ128" s="1048"/>
      <c r="AK128" s="1049">
        <v>1678367</v>
      </c>
      <c r="AL128" s="1047"/>
      <c r="AM128" s="1047"/>
      <c r="AN128" s="1047"/>
      <c r="AO128" s="1048"/>
      <c r="AP128" s="1050"/>
      <c r="AQ128" s="1051"/>
      <c r="AR128" s="1051"/>
      <c r="AS128" s="1051"/>
      <c r="AT128" s="1052"/>
      <c r="AU128" s="232"/>
      <c r="AV128" s="232"/>
      <c r="AW128" s="232"/>
      <c r="AX128" s="896" t="s">
        <v>493</v>
      </c>
      <c r="AY128" s="897"/>
      <c r="AZ128" s="897"/>
      <c r="BA128" s="897"/>
      <c r="BB128" s="897"/>
      <c r="BC128" s="897"/>
      <c r="BD128" s="897"/>
      <c r="BE128" s="898"/>
      <c r="BF128" s="1053" t="s">
        <v>129</v>
      </c>
      <c r="BG128" s="1054"/>
      <c r="BH128" s="1054"/>
      <c r="BI128" s="1054"/>
      <c r="BJ128" s="1054"/>
      <c r="BK128" s="1054"/>
      <c r="BL128" s="1055"/>
      <c r="BM128" s="1053">
        <v>12.09</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494</v>
      </c>
      <c r="CQ128" s="726"/>
      <c r="CR128" s="726"/>
      <c r="CS128" s="726"/>
      <c r="CT128" s="726"/>
      <c r="CU128" s="726"/>
      <c r="CV128" s="726"/>
      <c r="CW128" s="726"/>
      <c r="CX128" s="726"/>
      <c r="CY128" s="726"/>
      <c r="CZ128" s="726"/>
      <c r="DA128" s="726"/>
      <c r="DB128" s="726"/>
      <c r="DC128" s="726"/>
      <c r="DD128" s="726"/>
      <c r="DE128" s="726"/>
      <c r="DF128" s="1037"/>
      <c r="DG128" s="1038">
        <v>56118</v>
      </c>
      <c r="DH128" s="1039"/>
      <c r="DI128" s="1039"/>
      <c r="DJ128" s="1039"/>
      <c r="DK128" s="1039"/>
      <c r="DL128" s="1039">
        <v>52414</v>
      </c>
      <c r="DM128" s="1039"/>
      <c r="DN128" s="1039"/>
      <c r="DO128" s="1039"/>
      <c r="DP128" s="1039"/>
      <c r="DQ128" s="1039">
        <v>49330</v>
      </c>
      <c r="DR128" s="1039"/>
      <c r="DS128" s="1039"/>
      <c r="DT128" s="1039"/>
      <c r="DU128" s="1039"/>
      <c r="DV128" s="1040">
        <v>0.2</v>
      </c>
      <c r="DW128" s="1040"/>
      <c r="DX128" s="1040"/>
      <c r="DY128" s="1040"/>
      <c r="DZ128" s="1041"/>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24021604</v>
      </c>
      <c r="AB129" s="959"/>
      <c r="AC129" s="959"/>
      <c r="AD129" s="959"/>
      <c r="AE129" s="960"/>
      <c r="AF129" s="961">
        <v>23448078</v>
      </c>
      <c r="AG129" s="959"/>
      <c r="AH129" s="959"/>
      <c r="AI129" s="959"/>
      <c r="AJ129" s="960"/>
      <c r="AK129" s="961">
        <v>24848512</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129</v>
      </c>
      <c r="BG129" s="1067"/>
      <c r="BH129" s="1067"/>
      <c r="BI129" s="1067"/>
      <c r="BJ129" s="1067"/>
      <c r="BK129" s="1067"/>
      <c r="BL129" s="1068"/>
      <c r="BM129" s="1066">
        <v>17.09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2666744</v>
      </c>
      <c r="AB130" s="959"/>
      <c r="AC130" s="959"/>
      <c r="AD130" s="959"/>
      <c r="AE130" s="960"/>
      <c r="AF130" s="961">
        <v>2349664</v>
      </c>
      <c r="AG130" s="959"/>
      <c r="AH130" s="959"/>
      <c r="AI130" s="959"/>
      <c r="AJ130" s="960"/>
      <c r="AK130" s="961">
        <v>2168188</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6.9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21354860</v>
      </c>
      <c r="AB131" s="986"/>
      <c r="AC131" s="986"/>
      <c r="AD131" s="986"/>
      <c r="AE131" s="987"/>
      <c r="AF131" s="985">
        <v>21098414</v>
      </c>
      <c r="AG131" s="986"/>
      <c r="AH131" s="986"/>
      <c r="AI131" s="986"/>
      <c r="AJ131" s="987"/>
      <c r="AK131" s="985">
        <v>22680324</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7"/>
      <c r="BF131" s="1084">
        <v>67.8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5.8292070279999999</v>
      </c>
      <c r="AB132" s="1097"/>
      <c r="AC132" s="1097"/>
      <c r="AD132" s="1097"/>
      <c r="AE132" s="1098"/>
      <c r="AF132" s="1099">
        <v>6.180853215</v>
      </c>
      <c r="AG132" s="1097"/>
      <c r="AH132" s="1097"/>
      <c r="AI132" s="1097"/>
      <c r="AJ132" s="1098"/>
      <c r="AK132" s="1099">
        <v>8.7959501810000003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7.4</v>
      </c>
      <c r="AB133" s="1080"/>
      <c r="AC133" s="1080"/>
      <c r="AD133" s="1080"/>
      <c r="AE133" s="1081"/>
      <c r="AF133" s="1079">
        <v>6.3</v>
      </c>
      <c r="AG133" s="1080"/>
      <c r="AH133" s="1080"/>
      <c r="AI133" s="1080"/>
      <c r="AJ133" s="1081"/>
      <c r="AK133" s="1079">
        <v>6.9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8EzbPlz8JCL4zkMf5O3qBP4nIWii7kyKQVleoK3u1N9K+ePpM+wgkNNj8DZ7R/e5jdWGqduvx4mVH0ER3FdeA==" saltValue="6ZEmWDFLX4u1YXhJ/40Vw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0"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6xeUkyzdHLkSKACweu1yTL91bZWrBrYubmN6+xqgWohJnKZ75EnK/czAU6+5TQCtI+yWovJTPq9l+ILscb/gNQ==" saltValue="nHWmWFGcrkBkUu4JmE35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L19"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wSWdshKBimqBh9B0HAdTliNIeRwG3hRz83U/R5q7b8/0UNbd/eoZ7u8EbXIvA/5ABpQMQ4j1GhFmLd7sgENeA==" saltValue="ACH2IxzI158/xPK6s+gdJ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22"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8367724</v>
      </c>
      <c r="AP9" s="281">
        <v>87732</v>
      </c>
      <c r="AQ9" s="282">
        <v>65316</v>
      </c>
      <c r="AR9" s="283">
        <v>34.299999999999997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3862</v>
      </c>
      <c r="AP10" s="284">
        <v>40</v>
      </c>
      <c r="AQ10" s="285">
        <v>6075</v>
      </c>
      <c r="AR10" s="286">
        <v>-99.3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v>507038</v>
      </c>
      <c r="AP11" s="284">
        <v>5316</v>
      </c>
      <c r="AQ11" s="285">
        <v>1232</v>
      </c>
      <c r="AR11" s="286">
        <v>331.5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517</v>
      </c>
      <c r="AP12" s="284" t="s">
        <v>517</v>
      </c>
      <c r="AQ12" s="285">
        <v>18</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357916</v>
      </c>
      <c r="AP13" s="284">
        <v>3753</v>
      </c>
      <c r="AQ13" s="285">
        <v>2791</v>
      </c>
      <c r="AR13" s="286">
        <v>34.5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9600</v>
      </c>
      <c r="AP14" s="284">
        <v>101</v>
      </c>
      <c r="AQ14" s="285">
        <v>1364</v>
      </c>
      <c r="AR14" s="286">
        <v>-92.6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-520575</v>
      </c>
      <c r="AP15" s="284">
        <v>-5458</v>
      </c>
      <c r="AQ15" s="285">
        <v>-4006</v>
      </c>
      <c r="AR15" s="286">
        <v>36.200000000000003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8725565</v>
      </c>
      <c r="AP16" s="284">
        <v>91484</v>
      </c>
      <c r="AQ16" s="285">
        <v>72790</v>
      </c>
      <c r="AR16" s="286">
        <v>25.7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7.77</v>
      </c>
      <c r="AP21" s="298">
        <v>6.54</v>
      </c>
      <c r="AQ21" s="299">
        <v>1.23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101.1</v>
      </c>
      <c r="AP22" s="303">
        <v>98.3</v>
      </c>
      <c r="AQ22" s="304">
        <v>2.8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4231831</v>
      </c>
      <c r="AP32" s="312">
        <v>44369</v>
      </c>
      <c r="AQ32" s="313">
        <v>35011</v>
      </c>
      <c r="AR32" s="314">
        <v>26.7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517</v>
      </c>
      <c r="AP34" s="312" t="s">
        <v>517</v>
      </c>
      <c r="AQ34" s="313">
        <v>4</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942177</v>
      </c>
      <c r="AP35" s="312">
        <v>9878</v>
      </c>
      <c r="AQ35" s="313">
        <v>8351</v>
      </c>
      <c r="AR35" s="314">
        <v>18.3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2619</v>
      </c>
      <c r="AP36" s="312">
        <v>27</v>
      </c>
      <c r="AQ36" s="313">
        <v>1645</v>
      </c>
      <c r="AR36" s="314">
        <v>-98.4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v>664878</v>
      </c>
      <c r="AP37" s="312">
        <v>6971</v>
      </c>
      <c r="AQ37" s="313">
        <v>1050</v>
      </c>
      <c r="AR37" s="314">
        <v>563.9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517</v>
      </c>
      <c r="AP38" s="315" t="s">
        <v>517</v>
      </c>
      <c r="AQ38" s="316">
        <v>1</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-1678367</v>
      </c>
      <c r="AP39" s="312">
        <v>-17597</v>
      </c>
      <c r="AQ39" s="313">
        <v>-5851</v>
      </c>
      <c r="AR39" s="314">
        <v>200.8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-2168188</v>
      </c>
      <c r="AP40" s="312">
        <v>-22733</v>
      </c>
      <c r="AQ40" s="313">
        <v>-27858</v>
      </c>
      <c r="AR40" s="314">
        <v>-18.399999999999999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1994950</v>
      </c>
      <c r="AP41" s="312">
        <v>20916</v>
      </c>
      <c r="AQ41" s="313">
        <v>12351</v>
      </c>
      <c r="AR41" s="314">
        <v>69.3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8670178</v>
      </c>
      <c r="AN51" s="334">
        <v>90296</v>
      </c>
      <c r="AO51" s="335">
        <v>-3.5</v>
      </c>
      <c r="AP51" s="336">
        <v>41934</v>
      </c>
      <c r="AQ51" s="337">
        <v>-12.3</v>
      </c>
      <c r="AR51" s="338">
        <v>8.8000000000000007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6368682</v>
      </c>
      <c r="AN52" s="342">
        <v>66327</v>
      </c>
      <c r="AO52" s="343">
        <v>21.4</v>
      </c>
      <c r="AP52" s="344">
        <v>23352</v>
      </c>
      <c r="AQ52" s="345">
        <v>-9.6999999999999993</v>
      </c>
      <c r="AR52" s="346">
        <v>31.1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5807695</v>
      </c>
      <c r="AN53" s="334">
        <v>60639</v>
      </c>
      <c r="AO53" s="335">
        <v>-32.799999999999997</v>
      </c>
      <c r="AP53" s="336">
        <v>45588</v>
      </c>
      <c r="AQ53" s="337">
        <v>8.6999999999999993</v>
      </c>
      <c r="AR53" s="338">
        <v>-41.5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3043367</v>
      </c>
      <c r="AN54" s="342">
        <v>31776</v>
      </c>
      <c r="AO54" s="343">
        <v>-52.1</v>
      </c>
      <c r="AP54" s="344">
        <v>24150</v>
      </c>
      <c r="AQ54" s="345">
        <v>3.4</v>
      </c>
      <c r="AR54" s="346">
        <v>-55.5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9622328</v>
      </c>
      <c r="AN55" s="334">
        <v>100635</v>
      </c>
      <c r="AO55" s="335">
        <v>66</v>
      </c>
      <c r="AP55" s="336">
        <v>45483</v>
      </c>
      <c r="AQ55" s="337">
        <v>-0.2</v>
      </c>
      <c r="AR55" s="338">
        <v>66.2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5827711</v>
      </c>
      <c r="AN56" s="342">
        <v>60949</v>
      </c>
      <c r="AO56" s="343">
        <v>91.8</v>
      </c>
      <c r="AP56" s="344">
        <v>24241</v>
      </c>
      <c r="AQ56" s="345">
        <v>0.4</v>
      </c>
      <c r="AR56" s="346">
        <v>91.4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6019939</v>
      </c>
      <c r="AN57" s="334">
        <v>63082</v>
      </c>
      <c r="AO57" s="335">
        <v>-37.299999999999997</v>
      </c>
      <c r="AP57" s="336">
        <v>45945</v>
      </c>
      <c r="AQ57" s="337">
        <v>1</v>
      </c>
      <c r="AR57" s="338">
        <v>-38.299999999999997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2848769</v>
      </c>
      <c r="AN58" s="342">
        <v>29852</v>
      </c>
      <c r="AO58" s="343">
        <v>-51</v>
      </c>
      <c r="AP58" s="344">
        <v>25180</v>
      </c>
      <c r="AQ58" s="345">
        <v>3.9</v>
      </c>
      <c r="AR58" s="346">
        <v>-54.9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4772909</v>
      </c>
      <c r="AN59" s="334">
        <v>50042</v>
      </c>
      <c r="AO59" s="335">
        <v>-20.7</v>
      </c>
      <c r="AP59" s="336">
        <v>44475</v>
      </c>
      <c r="AQ59" s="337">
        <v>-3.2</v>
      </c>
      <c r="AR59" s="338">
        <v>-17.5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3318770</v>
      </c>
      <c r="AN60" s="342">
        <v>34796</v>
      </c>
      <c r="AO60" s="343">
        <v>16.600000000000001</v>
      </c>
      <c r="AP60" s="344">
        <v>24780</v>
      </c>
      <c r="AQ60" s="345">
        <v>-1.6</v>
      </c>
      <c r="AR60" s="346">
        <v>18.2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6978610</v>
      </c>
      <c r="AN61" s="349">
        <v>72939</v>
      </c>
      <c r="AO61" s="350">
        <v>-5.7</v>
      </c>
      <c r="AP61" s="351">
        <v>44685</v>
      </c>
      <c r="AQ61" s="352">
        <v>-1.2</v>
      </c>
      <c r="AR61" s="338">
        <v>-4.5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4281460</v>
      </c>
      <c r="AN62" s="342">
        <v>44740</v>
      </c>
      <c r="AO62" s="343">
        <v>5.3</v>
      </c>
      <c r="AP62" s="344">
        <v>24341</v>
      </c>
      <c r="AQ62" s="345">
        <v>-0.7</v>
      </c>
      <c r="AR62" s="346">
        <v>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3FwmrMfyCl4RIbhFrlGRiTY6pwqh46TfbXyU4YrGpOABCXuOi9hENtnkqNKgVWgpde6kOEbMDPTvqB9EL/N4A==" saltValue="nL10ORSobCJAT1ZO+ngS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S82"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0" spans="125:125" ht="13.5" hidden="1" customHeight="1" x14ac:dyDescent="0.15"/>
    <row r="121" spans="125:125" ht="13.5" hidden="1" customHeight="1" x14ac:dyDescent="0.15">
      <c r="DU121" s="259"/>
    </row>
  </sheetData>
  <sheetProtection algorithmName="SHA-512" hashValue="/zYE3sEQRnNOqolQ8++pKKkWPFFjpmYpeO5tnY0713gws0eoufBUwbaFjnQvEdY9AgYXZXkpGjdxd0tnywetiA==" saltValue="9HmXglYHWAxjx6sjT/YQ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4plijTLFUkum34G1cbkXxZ6R5kVOLDm5IQ31CznQ9v00sWmulQJkWXtUd1DT/Kufgkk2AHAOtWrGnZoEBwCu3Q==" saltValue="t/vMn8INlFYx1FOMG2Xr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25" zoomScaleNormal="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30.89</v>
      </c>
      <c r="G47" s="12">
        <v>31.45</v>
      </c>
      <c r="H47" s="12">
        <v>32.35</v>
      </c>
      <c r="I47" s="12">
        <v>38.14</v>
      </c>
      <c r="J47" s="13">
        <v>48.84</v>
      </c>
    </row>
    <row r="48" spans="2:10" ht="57.75" customHeight="1" x14ac:dyDescent="0.15">
      <c r="B48" s="14"/>
      <c r="C48" s="1141" t="s">
        <v>4</v>
      </c>
      <c r="D48" s="1141"/>
      <c r="E48" s="1142"/>
      <c r="F48" s="15">
        <v>2.54</v>
      </c>
      <c r="G48" s="16">
        <v>3.7</v>
      </c>
      <c r="H48" s="16">
        <v>6.67</v>
      </c>
      <c r="I48" s="16">
        <v>15.32</v>
      </c>
      <c r="J48" s="17">
        <v>9.56</v>
      </c>
    </row>
    <row r="49" spans="2:10" ht="57.75" customHeight="1" thickBot="1" x14ac:dyDescent="0.2">
      <c r="B49" s="18"/>
      <c r="C49" s="1143" t="s">
        <v>5</v>
      </c>
      <c r="D49" s="1143"/>
      <c r="E49" s="1144"/>
      <c r="F49" s="19">
        <v>1.66</v>
      </c>
      <c r="G49" s="20">
        <v>2.4900000000000002</v>
      </c>
      <c r="H49" s="20">
        <v>4.74</v>
      </c>
      <c r="I49" s="20">
        <v>13.48</v>
      </c>
      <c r="J49" s="21">
        <v>7.95</v>
      </c>
    </row>
    <row r="50" spans="2:10" x14ac:dyDescent="0.15"/>
  </sheetData>
  <sheetProtection algorithmName="SHA-512" hashValue="MSiegnV2tqdZFDFAqWPz6RjpqDiRxzRpbpzC/K+roBGrql/afDr8j8QLwzE/Jl/vRQL2wanTKxDZkBxFPq5XOQ==" saltValue="MkI0HTldkIktOxZeJzTZ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西田 祥平(nisida.3958)</cp:lastModifiedBy>
  <dcterms:created xsi:type="dcterms:W3CDTF">2024-03-14T03:21:15Z</dcterms:created>
  <dcterms:modified xsi:type="dcterms:W3CDTF">2024-03-25T02:46:30Z</dcterms:modified>
  <cp:category/>
</cp:coreProperties>
</file>