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総務部\財政課\決算\財政状況資料集\R1\05_追加照会\02_決裁\"/>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BW34" i="10"/>
  <c r="CO34" i="10" s="1"/>
  <c r="CO35" i="10" s="1"/>
  <c r="CO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<sst xmlns="http://schemas.openxmlformats.org/spreadsheetml/2006/main" count="1085" uniqueCount="613">
  <si>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</si>
  <si>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</si>
  <si>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</si>
  <si>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</si>
  <si>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</si>
  <si>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</si>
  <si>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</si>
  <si>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</si>
  <si>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</si>
  <si>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</si>
  <si>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</si>
  <si>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</si>
  <si>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</si>
  <si>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</si>
  <si>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</si>
  <si>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</si>
  <si>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</si>
  <si>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</si>
  <si>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</si>
  <si>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</si>
  <si>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</si>
  <si>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</si>
  <si>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</si>
  <si>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</si>
  <si>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</si>
  <si>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</si>
  <si>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</si>
  <si>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</si>
  <si>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</si>
  <si>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</si>
  <si>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</si>
  <si>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</si>
  <si>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</si>
  <si>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</si>
  <si>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</si>
  <si>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</si>
  <si>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</si>
  <si>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</si>
  <si>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</si>
  <si>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</si>
  <si>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</si>
  <si>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</si>
  <si>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</si>
  <si>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</si>
  <si>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</si>
  <si>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</si>
  <si>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</si>
  <si>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</si>
  <si>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</si>
  <si>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</si>
  <si>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</si>
  <si>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</si>
  <si>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</si>
  <si>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</si>
  <si>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</si>
  <si>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</si>
  <si>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</si>
  <si>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</si>
  <si>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</si>
  <si>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</si>
  <si>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</si>
  <si>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</si>
  <si>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</si>
  <si>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</si>
  <si>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</si>
  <si>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</si>
  <si>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</si>
  <si>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</si>
  <si>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</si>
  <si>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</si>
  <si>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</si>
  <si>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</si>
  <si>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</si>
  <si>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</si>
  <si>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</si>
  <si>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</si>
  <si>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</si>
  <si>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</si>
  <si>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</si>
  <si>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</si>
  <si>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</si>
  <si>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</si>
  <si>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</si>
  <si>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</si>
  <si>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</si>
  <si>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</si>
  <si>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</si>
  <si>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</si>
  <si>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</si>
  <si>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</si>
  <si>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</si>
  <si>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</si>
  <si>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</si>
  <si>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</si>
  <si>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</si>
  <si>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</si>
  <si>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</si>
  <si>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</si>
  <si>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芦屋市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</si>
  <si>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</si>
  <si>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</si>
  <si>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</si>
  <si>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</si>
  <si>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</si>
  <si>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</si>
  <si>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</si>
  <si>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</si>
  <si>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</si>
  <si>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</si>
  <si>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</si>
  <si>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</si>
  <si>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</si>
  <si>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</si>
  <si>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</si>
  <si>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</si>
  <si>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</si>
  <si>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</si>
  <si>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</si>
  <si>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</si>
  <si>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</si>
  <si>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</si>
  <si>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</si>
  <si>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</si>
  <si>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</si>
  <si>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</si>
  <si>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</si>
  <si>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</si>
  <si>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</si>
  <si>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</si>
  <si>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</si>
  <si>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</si>
  <si>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</si>
  <si>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</si>
  <si>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</si>
  <si>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</si>
  <si>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</si>
  <si>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</si>
  <si>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</si>
  <si>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</si>
  <si>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</si>
  <si>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</si>
  <si>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</si>
  <si>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</si>
  <si>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</si>
  <si>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</si>
  <si>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</si>
  <si>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</si>
  <si>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</si>
  <si>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</si>
  <si>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</si>
  <si>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</si>
  <si>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</si>
  <si>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</si>
  <si>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</si>
  <si>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</si>
  <si>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</si>
  <si>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</si>
  <si>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</si>
  <si>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</si>
  <si>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</si>
  <si>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</si>
  <si>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</si>
  <si>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</si>
  <si>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</si>
  <si>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</si>
  <si>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</si>
  <si>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</si>
  <si>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</si>
  <si>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</si>
  <si>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</si>
  <si>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</si>
  <si>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</si>
  <si>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</si>
  <si>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</si>
  <si>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</si>
  <si>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</si>
  <si>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</si>
  <si>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</si>
  <si>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</si>
  <si>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</si>
  <si>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</si>
  <si>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</si>
  <si>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</si>
  <si>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</si>
  <si>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</si>
  <si>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</si>
  <si>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</si>
  <si>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</si>
  <si>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</si>
  <si>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</si>
  <si>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</si>
  <si>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</si>
  <si>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</si>
  <si>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</si>
  <si>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</si>
  <si>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</si>
  <si>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</si>
  <si>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</si>
  <si>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</si>
  <si>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</si>
  <si>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</si>
  <si>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</si>
  <si>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</si>
  <si>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</si>
  <si>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</si>
  <si>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</si>
  <si>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</si>
  <si>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</si>
  <si>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</si>
  <si>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</si>
  <si>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兵庫県芦屋市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</si>
  <si>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</si>
  <si>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</si>
  <si>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</si>
  <si>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</si>
  <si>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</si>
  <si>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</si>
  <si>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</si>
  <si>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</si>
  <si>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</si>
  <si>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</si>
  <si>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</si>
  <si>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</si>
  <si>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</si>
  <si>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</si>
  <si>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</si>
  <si>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</si>
  <si>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</si>
  <si>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</si>
  <si>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</si>
  <si>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</si>
  <si>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</si>
  <si>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</si>
  <si>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</si>
  <si>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</si>
  <si>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</si>
  <si>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</si>
  <si>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</si>
  <si>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</si>
  <si>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</si>
  <si>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</si>
  <si>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</si>
  <si>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</si>
  <si>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</si>
  <si>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</si>
  <si>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</si>
  <si>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</si>
  <si>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</si>
  <si>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</si>
  <si>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</si>
  <si>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</si>
  <si>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</si>
  <si>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</si>
  <si>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</si>
  <si>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</si>
  <si>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</si>
  <si>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</si>
  <si>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</si>
  <si>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</si>
  <si>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</si>
  <si>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</si>
  <si>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</si>
  <si>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</si>
  <si>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</si>
  <si>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</si>
  <si>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</si>
  <si>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</si>
  <si>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</si>
  <si>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</si>
  <si>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</si>
  <si>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</si>
  <si>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</si>
  <si>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</si>
  <si>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</si>
  <si>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</si>
  <si>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</si>
  <si>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</si>
  <si>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</si>
  <si>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</si>
  <si>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</si>
  <si>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</si>
  <si>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</si>
  <si>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</si>
  <si>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</si>
  <si>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</si>
  <si>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</si>
  <si>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</si>
  <si>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</si>
  <si>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</si>
  <si>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</si>
  <si>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</si>
  <si>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</si>
  <si>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</si>
  <si>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</si>
  <si>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</si>
  <si>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</si>
  <si>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</si>
  <si>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</si>
  <si>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</si>
  <si>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</si>
  <si>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</si>
  <si>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</si>
  <si>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</si>
  <si>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</si>
  <si>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</si>
  <si>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</si>
  <si>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</si>
  <si>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</si>
  <si>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</si>
  <si>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</si>
  <si>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</si>
  <si>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</si>
  <si>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</si>
  <si>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</si>
  <si>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</si>
  <si>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</si>
  <si>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</si>
  <si>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</si>
  <si>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</si>
  <si>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</si>
  <si>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</si>
  <si>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</si>
  <si>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</si>
  <si>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</si>
  <si>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</si>
  <si>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</si>
  <si>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</si>
  <si>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</si>
  <si>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</si>
  <si>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</si>
  <si>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</si>
  <si>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</si>
  <si>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</si>
  <si>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</si>
  <si>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</si>
  <si>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</si>
  <si>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</si>
  <si>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</si>
  <si>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</si>
  <si>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</si>
  <si>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</si>
  <si>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</si>
  <si>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</si>
  <si>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</si>
  <si>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</si>
  <si>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</si>
  <si>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</si>
  <si>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</si>
  <si>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</si>
  <si>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</si>
  <si>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</si>
  <si>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</si>
  <si>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</si>
  <si>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</si>
  <si>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</si>
  <si>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</si>
  <si>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</si>
  <si>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</si>
  <si>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</si>
  <si>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</si>
  <si>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</si>
  <si>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</si>
  <si>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</si>
  <si>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</si>
  <si>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</si>
  <si>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兵庫県芦屋市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</si>
  <si>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</si>
  <si>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</si>
  <si>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</si>
  <si>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</si>
  <si>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</si>
  <si>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</si>
  <si>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</si>
  <si>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</si>
  <si>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</si>
  <si>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</si>
  <si>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</si>
  <si>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</si>
  <si>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</si>
  <si>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</si>
  <si>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</si>
  <si>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</si>
  <si>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</si>
  <si>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</si>
  <si>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</si>
  <si>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</si>
  <si>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</si>
  <si>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</si>
  <si>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</si>
  <si>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</si>
  <si>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</si>
  <si>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</si>
  <si>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</si>
  <si>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</si>
  <si>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</si>
  <si>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</si>
  <si>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</si>
  <si>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</si>
  <si>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</si>
  <si>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</si>
  <si>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</si>
  <si>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</si>
  <si>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</si>
  <si>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駐車場事業特別会計</t>
    <phoneticPr fontId="5"/>
  </si>
  <si>
    <t>後期高齢者医療事業特別会計</t>
    <phoneticPr fontId="5"/>
  </si>
  <si>
    <t>病院事業会計</t>
    <phoneticPr fontId="5"/>
  </si>
  <si>
    <t>法適用企業</t>
    <phoneticPr fontId="5"/>
  </si>
  <si>
    <t>水道事業会計</t>
    <phoneticPr fontId="5"/>
  </si>
  <si>
    <t>下水道事業会計</t>
    <phoneticPr fontId="5"/>
  </si>
  <si>
    <t>都市再開発事業特別会計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</si>
  <si>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</si>
  <si>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</si>
  <si>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</si>
  <si>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</si>
  <si>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</si>
  <si>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</si>
  <si>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</si>
  <si>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</si>
  <si>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</si>
  <si>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</si>
  <si>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</si>
  <si>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</si>
  <si>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</si>
  <si>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</si>
  <si>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</si>
  <si>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</si>
  <si>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</si>
  <si>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</si>
  <si>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</si>
  <si>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</si>
  <si>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</si>
  <si>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</si>
  <si>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</si>
  <si>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</si>
  <si>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</si>
  <si>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</si>
  <si>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</si>
  <si>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</si>
  <si>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</si>
  <si>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</si>
  <si>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</si>
  <si>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</si>
  <si>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</si>
  <si>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</si>
  <si>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</si>
  <si>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</si>
  <si>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</si>
  <si>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</si>
  <si>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</si>
  <si>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</si>
  <si>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</si>
  <si>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</si>
  <si>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</si>
  <si>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</si>
  <si>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</si>
  <si>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</si>
  <si>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</si>
  <si>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</si>
  <si>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</si>
  <si>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</si>
  <si>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</si>
  <si>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</si>
  <si>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</si>
  <si>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</si>
  <si>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</si>
  <si>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</si>
  <si>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</si>
  <si>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</si>
  <si>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</si>
  <si>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</si>
  <si>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</si>
  <si>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</si>
  <si>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</si>
  <si>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</si>
  <si>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</si>
  <si>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</si>
  <si>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</si>
  <si>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</si>
  <si>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</si>
  <si>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</si>
  <si>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</si>
  <si>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</si>
  <si>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</si>
  <si>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</si>
  <si>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</si>
  <si>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</si>
  <si>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</si>
  <si>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</si>
  <si>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</si>
  <si>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</si>
  <si>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</si>
  <si>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</si>
  <si>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</si>
  <si>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</si>
  <si>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</si>
  <si>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</si>
  <si>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</si>
  <si>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</si>
  <si>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</si>
  <si>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</si>
  <si>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</si>
  <si>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</si>
  <si>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</si>
  <si>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</si>
  <si>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</si>
  <si>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</si>
  <si>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</si>
  <si>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</si>
  <si>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</si>
  <si>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</si>
  <si>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</si>
  <si>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</si>
  <si>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</si>
  <si>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</si>
  <si>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</si>
  <si>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</si>
  <si>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</si>
  <si>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</si>
  <si>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</si>
  <si>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</si>
  <si>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</si>
  <si>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</si>
  <si>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</si>
  <si>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</si>
  <si>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</si>
  <si>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</si>
  <si>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</si>
  <si>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</si>
  <si>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</si>
  <si>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</si>
  <si>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</si>
  <si>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</si>
  <si>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</si>
  <si>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</si>
  <si>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</si>
  <si>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</si>
  <si>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</si>
  <si>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</si>
  <si>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</si>
  <si>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</si>
  <si>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</si>
  <si>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</si>
  <si>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</si>
  <si>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</si>
  <si>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</si>
  <si>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</si>
  <si>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</si>
  <si>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</si>
  <si>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</si>
  <si>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</si>
  <si>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</si>
  <si>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</si>
  <si>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</si>
  <si>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</si>
  <si>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</si>
  <si>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</si>
  <si>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8.62</t>
  </si>
  <si>
    <t>水道事業会計</t>
  </si>
  <si>
    <t>一般会計</t>
  </si>
  <si>
    <t>下水道事業会計</t>
  </si>
  <si>
    <t>国民健康保険事業特別会計</t>
  </si>
  <si>
    <t>後期高齢者医療事業特別会計</t>
  </si>
  <si>
    <t>病院事業会計</t>
  </si>
  <si>
    <t>公共用地取得費特別会計</t>
  </si>
  <si>
    <t>介護保険事業特別会計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</si>
  <si>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</si>
  <si>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</si>
  <si>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</si>
  <si>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</si>
  <si>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</si>
  <si>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</si>
  <si>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</si>
  <si>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</si>
  <si>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</si>
  <si>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</si>
  <si>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</si>
  <si>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</si>
  <si>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長寿社会福祉基金</t>
    <rPh sb="0" eb="2">
      <t>チョウジュ</t>
    </rPh>
    <rPh sb="2" eb="4">
      <t>シャカイ</t>
    </rPh>
    <rPh sb="4" eb="6">
      <t>フクシ</t>
    </rPh>
    <rPh sb="6" eb="8">
      <t>キキン</t>
    </rPh>
    <phoneticPr fontId="5"/>
  </si>
  <si>
    <t>西田房子福祉基金</t>
    <rPh sb="0" eb="2">
      <t>ニシダ</t>
    </rPh>
    <rPh sb="2" eb="4">
      <t>フサコ</t>
    </rPh>
    <rPh sb="4" eb="6">
      <t>フクシ</t>
    </rPh>
    <rPh sb="6" eb="8">
      <t>キキン</t>
    </rPh>
    <phoneticPr fontId="5"/>
  </si>
  <si>
    <t>職員の退職手当基金</t>
    <rPh sb="0" eb="2">
      <t>ショクイン</t>
    </rPh>
    <rPh sb="3" eb="5">
      <t>タイショク</t>
    </rPh>
    <rPh sb="5" eb="7">
      <t>テアテ</t>
    </rPh>
    <rPh sb="7" eb="9">
      <t>キキン</t>
    </rPh>
    <phoneticPr fontId="5"/>
  </si>
  <si>
    <t>社会福祉「友愛」基金</t>
    <rPh sb="0" eb="2">
      <t>シャカイ</t>
    </rPh>
    <rPh sb="2" eb="4">
      <t>フクシ</t>
    </rPh>
    <rPh sb="5" eb="7">
      <t>ユウアイ</t>
    </rPh>
    <rPh sb="8" eb="10">
      <t>キキン</t>
    </rPh>
    <phoneticPr fontId="5"/>
  </si>
  <si>
    <t>阪神福祉事業団</t>
    <rPh sb="0" eb="2">
      <t>ハンシン</t>
    </rPh>
    <rPh sb="2" eb="4">
      <t>フクシ</t>
    </rPh>
    <rPh sb="4" eb="7">
      <t>ジギョウダン</t>
    </rPh>
    <phoneticPr fontId="2"/>
  </si>
  <si>
    <t>兵庫県信用保証協会</t>
    <rPh sb="0" eb="3">
      <t>ヒョウゴケン</t>
    </rPh>
    <rPh sb="3" eb="5">
      <t>シンヨウ</t>
    </rPh>
    <rPh sb="5" eb="7">
      <t>ホショウ</t>
    </rPh>
    <rPh sb="7" eb="9">
      <t>キョウカイ</t>
    </rPh>
    <phoneticPr fontId="2"/>
  </si>
  <si>
    <t>芦屋市都市管理（株）</t>
    <rPh sb="0" eb="3">
      <t>アシヤシ</t>
    </rPh>
    <rPh sb="3" eb="5">
      <t>トシ</t>
    </rPh>
    <rPh sb="5" eb="7">
      <t>カンリ</t>
    </rPh>
    <rPh sb="8" eb="9">
      <t>カブ</t>
    </rPh>
    <phoneticPr fontId="2"/>
  </si>
  <si>
    <t>○</t>
    <phoneticPr fontId="2"/>
  </si>
  <si>
    <t>-</t>
    <phoneticPr fontId="2"/>
  </si>
  <si>
    <t>-</t>
    <phoneticPr fontId="2"/>
  </si>
  <si>
    <t>-</t>
    <phoneticPr fontId="2"/>
  </si>
  <si>
    <t>-</t>
    <phoneticPr fontId="2"/>
  </si>
  <si>
    <t>阪神水道企業団</t>
    <rPh sb="0" eb="2">
      <t>ハンシン</t>
    </rPh>
    <rPh sb="2" eb="4">
      <t>スイドウ</t>
    </rPh>
    <rPh sb="4" eb="6">
      <t>キギョウ</t>
    </rPh>
    <rPh sb="6" eb="7">
      <t>ダン</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</si>
  <si>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</si>
  <si>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</si>
  <si>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</si>
  <si>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</si>
  <si>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</si>
  <si>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▲61</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</si>
  <si>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</si>
  <si>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</si>
  <si>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</si>
  <si>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においては阪神・淡路大震災からの復旧・復興事業に係る市債の残高が大きいため，長年にわたり将来負担比率は１００％を超過していたが，借換抑制や繰上償還など市債残高を積極的に減少させる取組みにより，平成２８年度に初めて将来負担比率が１００％を下回った。しかし，市債残高の減少のため投資的事業を抑制した結果，公共施設の老朽化等が進んでいることから，近年は必要な公共事業を実施しており，将来負担比率は１００％を下回るものの高止まりしている。令和元年度は，市税収入が一時的に増加したことや新発債が抑えられ地方債残高が減少したことから，将来負担比率は低下したものの，類似団体よりも高い水準となっている。芦屋市公共施設等総合管理計画（平成２９年３月策定）及び現在策定を進めている公共施設の最適化構想に基づき，公共施設等の果たす役割や機能面の見直しを含めた長期的な視点を持って公共施設等の適正管理に努める。</t>
    <rPh sb="217" eb="219">
      <t>レイワ</t>
    </rPh>
    <rPh sb="219" eb="221">
      <t>ガンネン</t>
    </rPh>
    <rPh sb="221" eb="222">
      <t>ド</t>
    </rPh>
    <rPh sb="224" eb="225">
      <t>シ</t>
    </rPh>
    <rPh sb="225" eb="226">
      <t>ゼイ</t>
    </rPh>
    <rPh sb="226" eb="228">
      <t>シュウニュウ</t>
    </rPh>
    <rPh sb="229" eb="232">
      <t>イチジテキ</t>
    </rPh>
    <rPh sb="233" eb="235">
      <t>ゾウカ</t>
    </rPh>
    <rPh sb="240" eb="241">
      <t>シン</t>
    </rPh>
    <rPh sb="241" eb="242">
      <t>ハツ</t>
    </rPh>
    <rPh sb="242" eb="243">
      <t>サイ</t>
    </rPh>
    <rPh sb="244" eb="245">
      <t>オサ</t>
    </rPh>
    <rPh sb="248" eb="251">
      <t>チホウサイ</t>
    </rPh>
    <rPh sb="251" eb="253">
      <t>ザンダカ</t>
    </rPh>
    <rPh sb="254" eb="256">
      <t>ゲンショウ</t>
    </rPh>
    <rPh sb="263" eb="265">
      <t>ショウライ</t>
    </rPh>
    <rPh sb="265" eb="267">
      <t>フタン</t>
    </rPh>
    <rPh sb="267" eb="269">
      <t>ヒリツ</t>
    </rPh>
    <rPh sb="270" eb="272">
      <t>テイカ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</si>
  <si>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</si>
  <si>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</si>
  <si>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</si>
  <si>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</si>
  <si>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</si>
  <si>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</si>
  <si>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</si>
  <si>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</si>
  <si>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においては阪神・淡路大震災からの復旧・復興事業に係る市債の残高が大きく，借換抑制や繰上償還など市債残高を積極的に減少させる取組みにより，将来負担比率及び実質公債費比率が低下傾向にある。
しかしながら，平成２９年度においては満期を迎えた公共用地先行取得等事業債を償還したため実質公債費比率が上昇した。一方で，近年においては，公共施設の老朽化等の対策のため公共事業が重なり，新たに借入れる市債が増加したため将来負担比率は高止まりしている。</t>
    <phoneticPr fontId="5"/>
  </si>
  <si>
    <t>実質公債費比率</t>
    <phoneticPr fontId="5"/>
  </si>
  <si>
    <t>将来負担比率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</si>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</sst>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D2A2-4EE2-9BAE-7665199143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125386</c:v>
                </c:pt>
                <c:pt idx="1">
                  <c:v>50628</c:v>
                </c:pt>
                <c:pt idx="2">
                  <c:v>93609</c:v>
                </c:pt>
                <c:pt idx="3">
                  <c:v>90296</c:v>
                </c:pt>
                <c:pt idx="4">
                  <c:v>60639</c:v>
                </c:pt>
              </c:numCache>
            </c:numRef>
          </c:val>
          <c:smooth val="0"/>
          <c:extLst xmlns:c16r2="http://schemas.microsoft.com/office/drawing/2015/06/chart">
            <c:ext xmlns:c16="http://schemas.microsoft.com/office/drawing/2014/chart" uri="{C3380CC4-5D6E-409C-BE32-E72D297353CC}">
              <c16:uniqueId val="{00000001-D2A2-4EE2-9BAE-766519914370}"/>
            </c:ext>
          </c:extLst>
        </c:ser>
        <c:dLbls>
          <c:showLegendKey val="0"/>
          <c:showVal val="0"/>
          <c:showCatName val="0"/>
          <c:showSerName val="0"/>
          <c:showPercent val="0"/>
          <c:showBubbleSize val="0"/>
        </c:dLbls>
        <c:marker val="1"/>
        <c:smooth val="0"/>
        <c:axId val="381984936"/>
        <c:axId val="501085560"/>
      </c:lineChart>
      <c:catAx>
        <c:axId val="381984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1085560"/>
        <c:crosses val="autoZero"/>
        <c:auto val="1"/>
        <c:lblAlgn val="ctr"/>
        <c:lblOffset val="100"/>
        <c:tickLblSkip val="1"/>
        <c:tickMarkSkip val="1"/>
        <c:noMultiLvlLbl val="0"/>
      </c:catAx>
      <c:valAx>
        <c:axId val="5010855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1984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5.05</c:v>
                </c:pt>
                <c:pt idx="1">
                  <c:v>2.4900000000000002</c:v>
                </c:pt>
                <c:pt idx="2">
                  <c:v>1.86</c:v>
                </c:pt>
                <c:pt idx="3">
                  <c:v>2.54</c:v>
                </c:pt>
                <c:pt idx="4">
                  <c:v>3.7</c:v>
                </c:pt>
              </c:numCache>
            </c:numRef>
          </c:val>
          <c:extLst xmlns:c16r2="http://schemas.microsoft.com/office/drawing/2015/06/chart">
            <c:ext xmlns:c16="http://schemas.microsoft.com/office/drawing/2014/chart" uri="{C3380CC4-5D6E-409C-BE32-E72D297353CC}">
              <c16:uniqueId val="{00000000-A3A5-4489-9806-12B0DE35C5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34.83</c:v>
                </c:pt>
                <c:pt idx="1">
                  <c:v>37.67</c:v>
                </c:pt>
                <c:pt idx="2">
                  <c:v>29.8</c:v>
                </c:pt>
                <c:pt idx="3">
                  <c:v>30.89</c:v>
                </c:pt>
                <c:pt idx="4">
                  <c:v>31.45</c:v>
                </c:pt>
              </c:numCache>
            </c:numRef>
          </c:val>
          <c:extLst xmlns:c16r2="http://schemas.microsoft.com/office/drawing/2015/06/chart">
            <c:ext xmlns:c16="http://schemas.microsoft.com/office/drawing/2014/chart" uri="{C3380CC4-5D6E-409C-BE32-E72D297353CC}">
              <c16:uniqueId val="{00000001-A3A5-4489-9806-12B0DE35C58C}"/>
            </c:ext>
          </c:extLst>
        </c:ser>
        <c:dLbls>
          <c:showLegendKey val="0"/>
          <c:showVal val="0"/>
          <c:showCatName val="0"/>
          <c:showSerName val="0"/>
          <c:showPercent val="0"/>
          <c:showBubbleSize val="0"/>
        </c:dLbls>
        <c:gapWidth val="250"/>
        <c:overlap val="100"/>
        <c:axId val="501085952"/>
        <c:axId val="501089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18.62</c:v>
                </c:pt>
                <c:pt idx="1">
                  <c:v>16.41</c:v>
                </c:pt>
                <c:pt idx="2">
                  <c:v>-8.6199999999999992</c:v>
                </c:pt>
                <c:pt idx="3">
                  <c:v>1.66</c:v>
                </c:pt>
                <c:pt idx="4">
                  <c:v>2.4900000000000002</c:v>
                </c:pt>
              </c:numCache>
            </c:numRef>
          </c:val>
          <c:smooth val="0"/>
          <c:extLst xmlns:c16r2="http://schemas.microsoft.com/office/drawing/2015/06/chart">
            <c:ext xmlns:c16="http://schemas.microsoft.com/office/drawing/2014/chart" uri="{C3380CC4-5D6E-409C-BE32-E72D297353CC}">
              <c16:uniqueId val="{00000002-A3A5-4489-9806-12B0DE35C58C}"/>
            </c:ext>
          </c:extLst>
        </c:ser>
        <c:dLbls>
          <c:showLegendKey val="0"/>
          <c:showVal val="0"/>
          <c:showCatName val="0"/>
          <c:showSerName val="0"/>
          <c:showPercent val="0"/>
          <c:showBubbleSize val="0"/>
        </c:dLbls>
        <c:marker val="1"/>
        <c:smooth val="0"/>
        <c:axId val="501085952"/>
        <c:axId val="501089480"/>
      </c:lineChart>
      <c:catAx>
        <c:axId val="50108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1089480"/>
        <c:crosses val="autoZero"/>
        <c:auto val="1"/>
        <c:lblAlgn val="ctr"/>
        <c:lblOffset val="100"/>
        <c:tickLblSkip val="1"/>
        <c:tickMarkSkip val="1"/>
        <c:noMultiLvlLbl val="0"/>
      </c:catAx>
      <c:valAx>
        <c:axId val="501089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08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2.81</c:v>
                </c:pt>
                <c:pt idx="2">
                  <c:v>#N/A</c:v>
                </c:pt>
                <c:pt idx="3">
                  <c:v>0.82</c:v>
                </c:pt>
                <c:pt idx="4">
                  <c:v>#N/A</c:v>
                </c:pt>
                <c:pt idx="5">
                  <c:v>0.88</c:v>
                </c:pt>
                <c:pt idx="6">
                  <c:v>#N/A</c:v>
                </c:pt>
                <c:pt idx="7">
                  <c:v>0.2</c:v>
                </c:pt>
                <c:pt idx="8">
                  <c:v>#N/A</c:v>
                </c:pt>
                <c:pt idx="9">
                  <c:v>0.22</c:v>
                </c:pt>
              </c:numCache>
            </c:numRef>
          </c:val>
          <c:extLst xmlns:c16r2="http://schemas.microsoft.com/office/drawing/2015/06/chart">
            <c:ext xmlns:c16="http://schemas.microsoft.com/office/drawing/2014/chart" uri="{C3380CC4-5D6E-409C-BE32-E72D297353CC}">
              <c16:uniqueId val="{00000000-F28B-45A0-BD2E-2CD405E199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28B-45A0-BD2E-2CD405E19933}"/>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0.71</c:v>
                </c:pt>
                <c:pt idx="2">
                  <c:v>#N/A</c:v>
                </c:pt>
                <c:pt idx="3">
                  <c:v>0.94</c:v>
                </c:pt>
                <c:pt idx="4">
                  <c:v>#N/A</c:v>
                </c:pt>
                <c:pt idx="5">
                  <c:v>0.67</c:v>
                </c:pt>
                <c:pt idx="6">
                  <c:v>#N/A</c:v>
                </c:pt>
                <c:pt idx="7">
                  <c:v>0.79</c:v>
                </c:pt>
                <c:pt idx="8">
                  <c:v>#N/A</c:v>
                </c:pt>
                <c:pt idx="9">
                  <c:v>0.25</c:v>
                </c:pt>
              </c:numCache>
            </c:numRef>
          </c:val>
          <c:extLst xmlns:c16r2="http://schemas.microsoft.com/office/drawing/2015/06/chart">
            <c:ext xmlns:c16="http://schemas.microsoft.com/office/drawing/2014/chart" uri="{C3380CC4-5D6E-409C-BE32-E72D297353CC}">
              <c16:uniqueId val="{00000002-F28B-45A0-BD2E-2CD405E19933}"/>
            </c:ext>
          </c:extLst>
        </c:ser>
        <c:ser>
          <c:idx val="3"/>
          <c:order val="3"/>
          <c:tx>
            <c:strRef>
              <c:f>データシート!$A$30</c:f>
              <c:strCache>
                <c:ptCount val="1"/>
                <c:pt idx="0">
                  <c:v>公共用地取得費特別会計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0.19</c:v>
                </c:pt>
                <c:pt idx="4">
                  <c:v>#N/A</c:v>
                </c:pt>
                <c:pt idx="5">
                  <c:v>0.31</c:v>
                </c:pt>
                <c:pt idx="6">
                  <c:v>#N/A</c:v>
                </c:pt>
                <c:pt idx="7">
                  <c:v>0.33</c:v>
                </c:pt>
                <c:pt idx="8">
                  <c:v>#N/A</c:v>
                </c:pt>
                <c:pt idx="9">
                  <c:v>0.34</c:v>
                </c:pt>
              </c:numCache>
            </c:numRef>
          </c:val>
          <c:extLst xmlns:c16r2="http://schemas.microsoft.com/office/drawing/2015/06/chart">
            <c:ext xmlns:c16="http://schemas.microsoft.com/office/drawing/2014/chart" uri="{C3380CC4-5D6E-409C-BE32-E72D297353CC}">
              <c16:uniqueId val="{00000003-F28B-45A0-BD2E-2CD405E19933}"/>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1.01</c:v>
                </c:pt>
                <c:pt idx="2">
                  <c:v>#N/A</c:v>
                </c:pt>
                <c:pt idx="3">
                  <c:v>6.87</c:v>
                </c:pt>
                <c:pt idx="4">
                  <c:v>#N/A</c:v>
                </c:pt>
                <c:pt idx="5">
                  <c:v>0.71</c:v>
                </c:pt>
                <c:pt idx="6">
                  <c:v>#N/A</c:v>
                </c:pt>
                <c:pt idx="7">
                  <c:v>0.56000000000000005</c:v>
                </c:pt>
                <c:pt idx="8">
                  <c:v>#N/A</c:v>
                </c:pt>
                <c:pt idx="9">
                  <c:v>0.41</c:v>
                </c:pt>
              </c:numCache>
            </c:numRef>
          </c:val>
          <c:extLst xmlns:c16r2="http://schemas.microsoft.com/office/drawing/2015/06/chart">
            <c:ext xmlns:c16="http://schemas.microsoft.com/office/drawing/2014/chart" uri="{C3380CC4-5D6E-409C-BE32-E72D297353CC}">
              <c16:uniqueId val="{00000004-F28B-45A0-BD2E-2CD405E19933}"/>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0.34</c:v>
                </c:pt>
                <c:pt idx="2">
                  <c:v>#N/A</c:v>
                </c:pt>
                <c:pt idx="3">
                  <c:v>0.38</c:v>
                </c:pt>
                <c:pt idx="4">
                  <c:v>#N/A</c:v>
                </c:pt>
                <c:pt idx="5">
                  <c:v>0.4</c:v>
                </c:pt>
                <c:pt idx="6">
                  <c:v>#N/A</c:v>
                </c:pt>
                <c:pt idx="7">
                  <c:v>0.44</c:v>
                </c:pt>
                <c:pt idx="8">
                  <c:v>#N/A</c:v>
                </c:pt>
                <c:pt idx="9">
                  <c:v>0.41</c:v>
                </c:pt>
              </c:numCache>
            </c:numRef>
          </c:val>
          <c:extLst xmlns:c16r2="http://schemas.microsoft.com/office/drawing/2015/06/chart">
            <c:ext xmlns:c16="http://schemas.microsoft.com/office/drawing/2014/chart" uri="{C3380CC4-5D6E-409C-BE32-E72D297353CC}">
              <c16:uniqueId val="{00000005-F28B-45A0-BD2E-2CD405E1993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0.28000000000000003</c:v>
                </c:pt>
                <c:pt idx="2">
                  <c:v>#N/A</c:v>
                </c:pt>
                <c:pt idx="3">
                  <c:v>1.07</c:v>
                </c:pt>
                <c:pt idx="4">
                  <c:v>#N/A</c:v>
                </c:pt>
                <c:pt idx="5">
                  <c:v>1.46</c:v>
                </c:pt>
                <c:pt idx="6">
                  <c:v>#N/A</c:v>
                </c:pt>
                <c:pt idx="7">
                  <c:v>0.84</c:v>
                </c:pt>
                <c:pt idx="8">
                  <c:v>#N/A</c:v>
                </c:pt>
                <c:pt idx="9">
                  <c:v>0.68</c:v>
                </c:pt>
              </c:numCache>
            </c:numRef>
          </c:val>
          <c:extLst xmlns:c16r2="http://schemas.microsoft.com/office/drawing/2015/06/chart">
            <c:ext xmlns:c16="http://schemas.microsoft.com/office/drawing/2014/chart" uri="{C3380CC4-5D6E-409C-BE32-E72D297353CC}">
              <c16:uniqueId val="{00000006-F28B-45A0-BD2E-2CD405E1993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1.44</c:v>
                </c:pt>
                <c:pt idx="8">
                  <c:v>#N/A</c:v>
                </c:pt>
                <c:pt idx="9">
                  <c:v>3.1</c:v>
                </c:pt>
              </c:numCache>
            </c:numRef>
          </c:val>
          <c:extLst xmlns:c16r2="http://schemas.microsoft.com/office/drawing/2015/06/chart">
            <c:ext xmlns:c16="http://schemas.microsoft.com/office/drawing/2014/chart" uri="{C3380CC4-5D6E-409C-BE32-E72D297353CC}">
              <c16:uniqueId val="{00000007-F28B-45A0-BD2E-2CD405E1993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4.9400000000000004</c:v>
                </c:pt>
                <c:pt idx="2">
                  <c:v>#N/A</c:v>
                </c:pt>
                <c:pt idx="3">
                  <c:v>2.2999999999999998</c:v>
                </c:pt>
                <c:pt idx="4">
                  <c:v>#N/A</c:v>
                </c:pt>
                <c:pt idx="5">
                  <c:v>1.54</c:v>
                </c:pt>
                <c:pt idx="6">
                  <c:v>#N/A</c:v>
                </c:pt>
                <c:pt idx="7">
                  <c:v>2.2000000000000002</c:v>
                </c:pt>
                <c:pt idx="8">
                  <c:v>#N/A</c:v>
                </c:pt>
                <c:pt idx="9">
                  <c:v>3.35</c:v>
                </c:pt>
              </c:numCache>
            </c:numRef>
          </c:val>
          <c:extLst xmlns:c16r2="http://schemas.microsoft.com/office/drawing/2015/06/chart">
            <c:ext xmlns:c16="http://schemas.microsoft.com/office/drawing/2014/chart" uri="{C3380CC4-5D6E-409C-BE32-E72D297353CC}">
              <c16:uniqueId val="{00000008-F28B-45A0-BD2E-2CD405E1993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4.3600000000000003</c:v>
                </c:pt>
                <c:pt idx="2">
                  <c:v>#N/A</c:v>
                </c:pt>
                <c:pt idx="3">
                  <c:v>1.27</c:v>
                </c:pt>
                <c:pt idx="4">
                  <c:v>#N/A</c:v>
                </c:pt>
                <c:pt idx="5">
                  <c:v>4.9800000000000004</c:v>
                </c:pt>
                <c:pt idx="6">
                  <c:v>#N/A</c:v>
                </c:pt>
                <c:pt idx="7">
                  <c:v>6.03</c:v>
                </c:pt>
                <c:pt idx="8">
                  <c:v>#N/A</c:v>
                </c:pt>
                <c:pt idx="9">
                  <c:v>6.86</c:v>
                </c:pt>
              </c:numCache>
            </c:numRef>
          </c:val>
          <c:extLst xmlns:c16r2="http://schemas.microsoft.com/office/drawing/2015/06/chart">
            <c:ext xmlns:c16="http://schemas.microsoft.com/office/drawing/2014/chart" uri="{C3380CC4-5D6E-409C-BE32-E72D297353CC}">
              <c16:uniqueId val="{00000009-F28B-45A0-BD2E-2CD405E19933}"/>
            </c:ext>
          </c:extLst>
        </c:ser>
        <c:dLbls>
          <c:showLegendKey val="0"/>
          <c:showVal val="0"/>
          <c:showCatName val="0"/>
          <c:showSerName val="0"/>
          <c:showPercent val="0"/>
          <c:showBubbleSize val="0"/>
        </c:dLbls>
        <c:gapWidth val="150"/>
        <c:overlap val="100"/>
        <c:axId val="501083208"/>
        <c:axId val="501083600"/>
      </c:barChart>
      <c:catAx>
        <c:axId val="501083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083600"/>
        <c:crosses val="autoZero"/>
        <c:auto val="1"/>
        <c:lblAlgn val="ctr"/>
        <c:lblOffset val="100"/>
        <c:tickLblSkip val="1"/>
        <c:tickMarkSkip val="1"/>
        <c:noMultiLvlLbl val="0"/>
      </c:catAx>
      <c:valAx>
        <c:axId val="501083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083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6080</c:v>
                </c:pt>
                <c:pt idx="5">
                  <c:v>5926</c:v>
                </c:pt>
                <c:pt idx="8">
                  <c:v>5222</c:v>
                </c:pt>
                <c:pt idx="11">
                  <c:v>5000</c:v>
                </c:pt>
                <c:pt idx="14">
                  <c:v>4805</c:v>
                </c:pt>
              </c:numCache>
            </c:numRef>
          </c:val>
          <c:extLst xmlns:c16r2="http://schemas.microsoft.com/office/drawing/2015/06/chart">
            <c:ext xmlns:c16="http://schemas.microsoft.com/office/drawing/2014/chart" uri="{C3380CC4-5D6E-409C-BE32-E72D297353CC}">
              <c16:uniqueId val="{00000000-94DD-46D3-94FC-72173E3B3D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4DD-46D3-94FC-72173E3B3D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99</c:v>
                </c:pt>
                <c:pt idx="3">
                  <c:v>99</c:v>
                </c:pt>
                <c:pt idx="6">
                  <c:v>140</c:v>
                </c:pt>
                <c:pt idx="9">
                  <c:v>359</c:v>
                </c:pt>
                <c:pt idx="12">
                  <c:v>369</c:v>
                </c:pt>
              </c:numCache>
            </c:numRef>
          </c:val>
          <c:extLst xmlns:c16r2="http://schemas.microsoft.com/office/drawing/2015/06/chart">
            <c:ext xmlns:c16="http://schemas.microsoft.com/office/drawing/2014/chart" uri="{C3380CC4-5D6E-409C-BE32-E72D297353CC}">
              <c16:uniqueId val="{00000002-94DD-46D3-94FC-72173E3B3D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122</c:v>
                </c:pt>
                <c:pt idx="3">
                  <c:v>44</c:v>
                </c:pt>
                <c:pt idx="6">
                  <c:v>35</c:v>
                </c:pt>
                <c:pt idx="9">
                  <c:v>35</c:v>
                </c:pt>
                <c:pt idx="12">
                  <c:v>25</c:v>
                </c:pt>
              </c:numCache>
            </c:numRef>
          </c:val>
          <c:extLst xmlns:c16r2="http://schemas.microsoft.com/office/drawing/2015/06/chart">
            <c:ext xmlns:c16="http://schemas.microsoft.com/office/drawing/2014/chart" uri="{C3380CC4-5D6E-409C-BE32-E72D297353CC}">
              <c16:uniqueId val="{00000003-94DD-46D3-94FC-72173E3B3D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943</c:v>
                </c:pt>
                <c:pt idx="3">
                  <c:v>946</c:v>
                </c:pt>
                <c:pt idx="6">
                  <c:v>1042</c:v>
                </c:pt>
                <c:pt idx="9">
                  <c:v>995</c:v>
                </c:pt>
                <c:pt idx="12">
                  <c:v>1067</c:v>
                </c:pt>
              </c:numCache>
            </c:numRef>
          </c:val>
          <c:extLst xmlns:c16r2="http://schemas.microsoft.com/office/drawing/2015/06/chart">
            <c:ext xmlns:c16="http://schemas.microsoft.com/office/drawing/2014/chart" uri="{C3380CC4-5D6E-409C-BE32-E72D297353CC}">
              <c16:uniqueId val="{00000004-94DD-46D3-94FC-72173E3B3D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4DD-46D3-94FC-72173E3B3D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4DD-46D3-94FC-72173E3B3D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5346</c:v>
                </c:pt>
                <c:pt idx="3">
                  <c:v>5982</c:v>
                </c:pt>
                <c:pt idx="6">
                  <c:v>7314</c:v>
                </c:pt>
                <c:pt idx="9">
                  <c:v>5453</c:v>
                </c:pt>
                <c:pt idx="12">
                  <c:v>4794</c:v>
                </c:pt>
              </c:numCache>
            </c:numRef>
          </c:val>
          <c:extLst xmlns:c16r2="http://schemas.microsoft.com/office/drawing/2015/06/chart">
            <c:ext xmlns:c16="http://schemas.microsoft.com/office/drawing/2014/chart" uri="{C3380CC4-5D6E-409C-BE32-E72D297353CC}">
              <c16:uniqueId val="{00000007-94DD-46D3-94FC-72173E3B3D01}"/>
            </c:ext>
          </c:extLst>
        </c:ser>
        <c:dLbls>
          <c:showLegendKey val="0"/>
          <c:showVal val="0"/>
          <c:showCatName val="0"/>
          <c:showSerName val="0"/>
          <c:showPercent val="0"/>
          <c:showBubbleSize val="0"/>
        </c:dLbls>
        <c:gapWidth val="100"/>
        <c:overlap val="100"/>
        <c:axId val="501083992"/>
        <c:axId val="501086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430</c:v>
                </c:pt>
                <c:pt idx="2">
                  <c:v>#N/A</c:v>
                </c:pt>
                <c:pt idx="3">
                  <c:v>#N/A</c:v>
                </c:pt>
                <c:pt idx="4">
                  <c:v>1145</c:v>
                </c:pt>
                <c:pt idx="5">
                  <c:v>#N/A</c:v>
                </c:pt>
                <c:pt idx="6">
                  <c:v>#N/A</c:v>
                </c:pt>
                <c:pt idx="7">
                  <c:v>3309</c:v>
                </c:pt>
                <c:pt idx="8">
                  <c:v>#N/A</c:v>
                </c:pt>
                <c:pt idx="9">
                  <c:v>#N/A</c:v>
                </c:pt>
                <c:pt idx="10">
                  <c:v>1842</c:v>
                </c:pt>
                <c:pt idx="11">
                  <c:v>#N/A</c:v>
                </c:pt>
                <c:pt idx="12">
                  <c:v>#N/A</c:v>
                </c:pt>
                <c:pt idx="13">
                  <c:v>1450</c:v>
                </c:pt>
                <c:pt idx="14">
                  <c:v>#N/A</c:v>
                </c:pt>
              </c:numCache>
            </c:numRef>
          </c:val>
          <c:smooth val="0"/>
          <c:extLst xmlns:c16r2="http://schemas.microsoft.com/office/drawing/2015/06/chart">
            <c:ext xmlns:c16="http://schemas.microsoft.com/office/drawing/2014/chart" uri="{C3380CC4-5D6E-409C-BE32-E72D297353CC}">
              <c16:uniqueId val="{00000008-94DD-46D3-94FC-72173E3B3D01}"/>
            </c:ext>
          </c:extLst>
        </c:ser>
        <c:dLbls>
          <c:showLegendKey val="0"/>
          <c:showVal val="0"/>
          <c:showCatName val="0"/>
          <c:showSerName val="0"/>
          <c:showPercent val="0"/>
          <c:showBubbleSize val="0"/>
        </c:dLbls>
        <c:marker val="1"/>
        <c:smooth val="0"/>
        <c:axId val="501083992"/>
        <c:axId val="501086344"/>
      </c:lineChart>
      <c:catAx>
        <c:axId val="501083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086344"/>
        <c:crosses val="autoZero"/>
        <c:auto val="1"/>
        <c:lblAlgn val="ctr"/>
        <c:lblOffset val="100"/>
        <c:tickLblSkip val="1"/>
        <c:tickMarkSkip val="1"/>
        <c:noMultiLvlLbl val="0"/>
      </c:catAx>
      <c:valAx>
        <c:axId val="501086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083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31671</c:v>
                </c:pt>
                <c:pt idx="5">
                  <c:v>28507</c:v>
                </c:pt>
                <c:pt idx="8">
                  <c:v>26486</c:v>
                </c:pt>
                <c:pt idx="11">
                  <c:v>24288</c:v>
                </c:pt>
                <c:pt idx="14">
                  <c:v>23090</c:v>
                </c:pt>
              </c:numCache>
            </c:numRef>
          </c:val>
          <c:extLst xmlns:c16r2="http://schemas.microsoft.com/office/drawing/2015/06/chart">
            <c:ext xmlns:c16="http://schemas.microsoft.com/office/drawing/2014/chart" uri="{C3380CC4-5D6E-409C-BE32-E72D297353CC}">
              <c16:uniqueId val="{00000000-A1C3-447E-8722-2B01E00BCF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10900</c:v>
                </c:pt>
                <c:pt idx="5">
                  <c:v>12380</c:v>
                </c:pt>
                <c:pt idx="8">
                  <c:v>15053</c:v>
                </c:pt>
                <c:pt idx="11">
                  <c:v>14919</c:v>
                </c:pt>
                <c:pt idx="14">
                  <c:v>15613</c:v>
                </c:pt>
              </c:numCache>
            </c:numRef>
          </c:val>
          <c:extLst xmlns:c16r2="http://schemas.microsoft.com/office/drawing/2015/06/chart">
            <c:ext xmlns:c16="http://schemas.microsoft.com/office/drawing/2014/chart" uri="{C3380CC4-5D6E-409C-BE32-E72D297353CC}">
              <c16:uniqueId val="{00000001-A1C3-447E-8722-2B01E00BCF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14612</c:v>
                </c:pt>
                <c:pt idx="5">
                  <c:v>16178</c:v>
                </c:pt>
                <c:pt idx="8">
                  <c:v>13887</c:v>
                </c:pt>
                <c:pt idx="11">
                  <c:v>14166</c:v>
                </c:pt>
                <c:pt idx="14">
                  <c:v>14506</c:v>
                </c:pt>
              </c:numCache>
            </c:numRef>
          </c:val>
          <c:extLst xmlns:c16r2="http://schemas.microsoft.com/office/drawing/2015/06/chart">
            <c:ext xmlns:c16="http://schemas.microsoft.com/office/drawing/2014/chart" uri="{C3380CC4-5D6E-409C-BE32-E72D297353CC}">
              <c16:uniqueId val="{00000002-A1C3-447E-8722-2B01E00BCF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1C3-447E-8722-2B01E00BCF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1C3-447E-8722-2B01E00BCF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15</c:v>
                </c:pt>
                <c:pt idx="3">
                  <c:v>12</c:v>
                </c:pt>
                <c:pt idx="6">
                  <c:v>9</c:v>
                </c:pt>
                <c:pt idx="9">
                  <c:v>11</c:v>
                </c:pt>
                <c:pt idx="12">
                  <c:v>60</c:v>
                </c:pt>
              </c:numCache>
            </c:numRef>
          </c:val>
          <c:extLst xmlns:c16r2="http://schemas.microsoft.com/office/drawing/2015/06/chart">
            <c:ext xmlns:c16="http://schemas.microsoft.com/office/drawing/2014/chart" uri="{C3380CC4-5D6E-409C-BE32-E72D297353CC}">
              <c16:uniqueId val="{00000005-A1C3-447E-8722-2B01E00BCF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5228</c:v>
                </c:pt>
                <c:pt idx="3">
                  <c:v>5062</c:v>
                </c:pt>
                <c:pt idx="6">
                  <c:v>4703</c:v>
                </c:pt>
                <c:pt idx="9">
                  <c:v>4500</c:v>
                </c:pt>
                <c:pt idx="12">
                  <c:v>4723</c:v>
                </c:pt>
              </c:numCache>
            </c:numRef>
          </c:val>
          <c:extLst xmlns:c16r2="http://schemas.microsoft.com/office/drawing/2015/06/chart">
            <c:ext xmlns:c16="http://schemas.microsoft.com/office/drawing/2014/chart" uri="{C3380CC4-5D6E-409C-BE32-E72D297353CC}">
              <c16:uniqueId val="{00000006-A1C3-447E-8722-2B01E00BCF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168</c:v>
                </c:pt>
                <c:pt idx="3">
                  <c:v>134</c:v>
                </c:pt>
                <c:pt idx="6">
                  <c:v>106</c:v>
                </c:pt>
                <c:pt idx="9">
                  <c:v>73</c:v>
                </c:pt>
                <c:pt idx="12">
                  <c:v>49</c:v>
                </c:pt>
              </c:numCache>
            </c:numRef>
          </c:val>
          <c:extLst xmlns:c16r2="http://schemas.microsoft.com/office/drawing/2015/06/chart">
            <c:ext xmlns:c16="http://schemas.microsoft.com/office/drawing/2014/chart" uri="{C3380CC4-5D6E-409C-BE32-E72D297353CC}">
              <c16:uniqueId val="{00000007-A1C3-447E-8722-2B01E00BCF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9384</c:v>
                </c:pt>
                <c:pt idx="3">
                  <c:v>8590</c:v>
                </c:pt>
                <c:pt idx="6">
                  <c:v>8910</c:v>
                </c:pt>
                <c:pt idx="9">
                  <c:v>9552</c:v>
                </c:pt>
                <c:pt idx="12">
                  <c:v>10334</c:v>
                </c:pt>
              </c:numCache>
            </c:numRef>
          </c:val>
          <c:extLst xmlns:c16r2="http://schemas.microsoft.com/office/drawing/2015/06/chart">
            <c:ext xmlns:c16="http://schemas.microsoft.com/office/drawing/2014/chart" uri="{C3380CC4-5D6E-409C-BE32-E72D297353CC}">
              <c16:uniqueId val="{00000008-A1C3-447E-8722-2B01E00BCF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7661</c:v>
                </c:pt>
                <c:pt idx="3">
                  <c:v>7045</c:v>
                </c:pt>
                <c:pt idx="6">
                  <c:v>6402</c:v>
                </c:pt>
                <c:pt idx="9">
                  <c:v>5743</c:v>
                </c:pt>
                <c:pt idx="12">
                  <c:v>5074</c:v>
                </c:pt>
              </c:numCache>
            </c:numRef>
          </c:val>
          <c:extLst xmlns:c16r2="http://schemas.microsoft.com/office/drawing/2015/06/chart">
            <c:ext xmlns:c16="http://schemas.microsoft.com/office/drawing/2014/chart" uri="{C3380CC4-5D6E-409C-BE32-E72D297353CC}">
              <c16:uniqueId val="{00000009-A1C3-447E-8722-2B01E00BCF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58204</c:v>
                </c:pt>
                <c:pt idx="3">
                  <c:v>54958</c:v>
                </c:pt>
                <c:pt idx="6">
                  <c:v>53008</c:v>
                </c:pt>
                <c:pt idx="9">
                  <c:v>52638</c:v>
                </c:pt>
                <c:pt idx="12">
                  <c:v>50532</c:v>
                </c:pt>
              </c:numCache>
            </c:numRef>
          </c:val>
          <c:extLst xmlns:c16r2="http://schemas.microsoft.com/office/drawing/2015/06/chart">
            <c:ext xmlns:c16="http://schemas.microsoft.com/office/drawing/2014/chart" uri="{C3380CC4-5D6E-409C-BE32-E72D297353CC}">
              <c16:uniqueId val="{0000000A-A1C3-447E-8722-2B01E00BCF83}"/>
            </c:ext>
          </c:extLst>
        </c:ser>
        <c:dLbls>
          <c:showLegendKey val="0"/>
          <c:showVal val="0"/>
          <c:showCatName val="0"/>
          <c:showSerName val="0"/>
          <c:showPercent val="0"/>
          <c:showBubbleSize val="0"/>
        </c:dLbls>
        <c:gapWidth val="100"/>
        <c:overlap val="100"/>
        <c:axId val="501088696"/>
        <c:axId val="501084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23476</c:v>
                </c:pt>
                <c:pt idx="2">
                  <c:v>#N/A</c:v>
                </c:pt>
                <c:pt idx="3">
                  <c:v>#N/A</c:v>
                </c:pt>
                <c:pt idx="4">
                  <c:v>18736</c:v>
                </c:pt>
                <c:pt idx="5">
                  <c:v>#N/A</c:v>
                </c:pt>
                <c:pt idx="6">
                  <c:v>#N/A</c:v>
                </c:pt>
                <c:pt idx="7">
                  <c:v>17711</c:v>
                </c:pt>
                <c:pt idx="8">
                  <c:v>#N/A</c:v>
                </c:pt>
                <c:pt idx="9">
                  <c:v>#N/A</c:v>
                </c:pt>
                <c:pt idx="10">
                  <c:v>19144</c:v>
                </c:pt>
                <c:pt idx="11">
                  <c:v>#N/A</c:v>
                </c:pt>
                <c:pt idx="12">
                  <c:v>#N/A</c:v>
                </c:pt>
                <c:pt idx="13">
                  <c:v>17564</c:v>
                </c:pt>
                <c:pt idx="14">
                  <c:v>#N/A</c:v>
                </c:pt>
              </c:numCache>
            </c:numRef>
          </c:val>
          <c:smooth val="0"/>
          <c:extLst xmlns:c16r2="http://schemas.microsoft.com/office/drawing/2015/06/chart">
            <c:ext xmlns:c16="http://schemas.microsoft.com/office/drawing/2014/chart" uri="{C3380CC4-5D6E-409C-BE32-E72D297353CC}">
              <c16:uniqueId val="{0000000B-A1C3-447E-8722-2B01E00BCF83}"/>
            </c:ext>
          </c:extLst>
        </c:ser>
        <c:dLbls>
          <c:showLegendKey val="0"/>
          <c:showVal val="0"/>
          <c:showCatName val="0"/>
          <c:showSerName val="0"/>
          <c:showPercent val="0"/>
          <c:showBubbleSize val="0"/>
        </c:dLbls>
        <c:marker val="1"/>
        <c:smooth val="0"/>
        <c:axId val="501088696"/>
        <c:axId val="501084776"/>
      </c:lineChart>
      <c:catAx>
        <c:axId val="501088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1084776"/>
        <c:crosses val="autoZero"/>
        <c:auto val="1"/>
        <c:lblAlgn val="ctr"/>
        <c:lblOffset val="100"/>
        <c:tickLblSkip val="1"/>
        <c:tickMarkSkip val="1"/>
        <c:noMultiLvlLbl val="0"/>
      </c:catAx>
      <c:valAx>
        <c:axId val="501084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088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6844</c:v>
                </c:pt>
                <c:pt idx="1">
                  <c:v>7071</c:v>
                </c:pt>
                <c:pt idx="2">
                  <c:v>7368</c:v>
                </c:pt>
              </c:numCache>
            </c:numRef>
          </c:val>
          <c:extLst xmlns:c16r2="http://schemas.microsoft.com/office/drawing/2015/06/chart">
            <c:ext xmlns:c16="http://schemas.microsoft.com/office/drawing/2014/chart" uri="{C3380CC4-5D6E-409C-BE32-E72D297353CC}">
              <c16:uniqueId val="{00000000-BCDF-4C23-A553-58859801B8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1203</c:v>
                </c:pt>
                <c:pt idx="1">
                  <c:v>1304</c:v>
                </c:pt>
                <c:pt idx="2">
                  <c:v>1504</c:v>
                </c:pt>
              </c:numCache>
            </c:numRef>
          </c:val>
          <c:extLst xmlns:c16r2="http://schemas.microsoft.com/office/drawing/2015/06/chart">
            <c:ext xmlns:c16="http://schemas.microsoft.com/office/drawing/2014/chart" uri="{C3380CC4-5D6E-409C-BE32-E72D297353CC}">
              <c16:uniqueId val="{00000001-BCDF-4C23-A553-58859801B8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4563</c:v>
                </c:pt>
                <c:pt idx="1">
                  <c:v>4328</c:v>
                </c:pt>
                <c:pt idx="2">
                  <c:v>4179</c:v>
                </c:pt>
              </c:numCache>
            </c:numRef>
          </c:val>
          <c:extLst xmlns:c16r2="http://schemas.microsoft.com/office/drawing/2015/06/chart">
            <c:ext xmlns:c16="http://schemas.microsoft.com/office/drawing/2014/chart" uri="{C3380CC4-5D6E-409C-BE32-E72D297353CC}">
              <c16:uniqueId val="{00000002-BCDF-4C23-A553-58859801B843}"/>
            </c:ext>
          </c:extLst>
        </c:ser>
        <c:dLbls>
          <c:showLegendKey val="0"/>
          <c:showVal val="0"/>
          <c:showCatName val="0"/>
          <c:showSerName val="0"/>
          <c:showPercent val="0"/>
          <c:showBubbleSize val="0"/>
        </c:dLbls>
        <c:gapWidth val="120"/>
        <c:overlap val="100"/>
        <c:axId val="501090264"/>
        <c:axId val="501089872"/>
      </c:barChart>
      <c:catAx>
        <c:axId val="501090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1089872"/>
        <c:crosses val="autoZero"/>
        <c:auto val="1"/>
        <c:lblAlgn val="ctr"/>
        <c:lblOffset val="100"/>
        <c:tickLblSkip val="1"/>
        <c:tickMarkSkip val="1"/>
        <c:noMultiLvlLbl val="0"/>
      </c:catAx>
      <c:valAx>
        <c:axId val="501089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1090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625-4CE0-9C77-AE0FA160679A}"/>
                </c:ext>
                <c:ext xmlns:c15="http://schemas.microsoft.com/office/drawing/2012/chart" uri="{CE6537A1-D6FC-4f65-9D91-7224C49458BB}">
                  <c15:dlblFieldTable>
                    <c15:dlblFTEntry>
                      <c15:txfldGUID>{4618A25D-29D7-4DF6-AA69-F7F056BD672E}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625-4CE0-9C77-AE0FA160679A}"/>
                </c:ext>
                <c:ext xmlns:c15="http://schemas.microsoft.com/office/drawing/2012/chart" uri="{CE6537A1-D6FC-4f65-9D91-7224C49458BB}">
                  <c15:dlblFieldTable>
                    <c15:dlblFTEntry>
                      <c15:txfldGUID>{0CFC3031-7E3A-40EB-852B-80ED89240C39}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625-4CE0-9C77-AE0FA160679A}"/>
                </c:ext>
                <c:ext xmlns:c15="http://schemas.microsoft.com/office/drawing/2012/chart" uri="{CE6537A1-D6FC-4f65-9D91-7224C49458BB}">
                  <c15:dlblFieldTable>
                    <c15:dlblFTEntry>
                      <c15:txfldGUID>{D342C7E1-20B3-4DBA-A99E-DEB066B923EA}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625-4CE0-9C77-AE0FA160679A}"/>
                </c:ext>
                <c:ext xmlns:c15="http://schemas.microsoft.com/office/drawing/2012/chart" uri="{CE6537A1-D6FC-4f65-9D91-7224C49458BB}">
                  <c15:dlblFieldTable>
                    <c15:dlblFTEntry>
                      <c15:txfldGUID>{F42B8DE3-8862-4601-8E04-822958B0A356}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625-4CE0-9C77-AE0FA160679A}"/>
                </c:ext>
                <c:ext xmlns:c15="http://schemas.microsoft.com/office/drawing/2012/chart" uri="{CE6537A1-D6FC-4f65-9D91-7224C49458BB}">
                  <c15:dlblFieldTable>
                    <c15:dlblFTEntry>
                      <c15:txfldGUID>{7F0A1A21-AC8C-4F60-86CF-91177CEFACD4}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625-4CE0-9C77-AE0FA160679A}"/>
                </c:ext>
                <c:ext xmlns:c15="http://schemas.microsoft.com/office/drawing/2012/chart" uri="{CE6537A1-D6FC-4f65-9D91-7224C49458BB}">
                  <c15:dlblFieldTable>
                    <c15:dlblFTEntry>
                      <c15:txfldGUID>{F932ED86-6141-47E1-89F4-EDEAB32B5670}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625-4CE0-9C77-AE0FA160679A}"/>
                </c:ext>
                <c:ext xmlns:c15="http://schemas.microsoft.com/office/drawing/2012/chart" uri="{CE6537A1-D6FC-4f65-9D91-7224C49458BB}">
                  <c15:dlblFieldTable>
                    <c15:dlblFTEntry>
                      <c15:txfldGUID>{D4A4BFF9-1B29-475F-ADF1-81E6C4EA98BB}</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625-4CE0-9C77-AE0FA160679A}"/>
                </c:ext>
                <c:ext xmlns:c15="http://schemas.microsoft.com/office/drawing/2012/chart" uri="{CE6537A1-D6FC-4f65-9D91-7224C49458BB}">
                  <c15:dlblFieldTable>
                    <c15:dlblFTEntry>
                      <c15:txfldGUID>{038B65AF-F536-4D1E-80A7-004E518AE657}</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625-4CE0-9C77-AE0FA160679A}"/>
                </c:ext>
                <c:ext xmlns:c15="http://schemas.microsoft.com/office/drawing/2012/chart" uri="{CE6537A1-D6FC-4f65-9D91-7224C49458BB}">
                  <c15:dlblFieldTable>
                    <c15:dlblFTEntry>
                      <c15:txfldGUID>{A6EEC129-5A26-4FCE-9084-A994CAAFF9ED}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69.900000000000006</c:v>
                </c:pt>
                <c:pt idx="16">
                  <c:v>69.900000000000006</c:v>
                </c:pt>
                <c:pt idx="24">
                  <c:v>63.9</c:v>
                </c:pt>
                <c:pt idx="32">
                  <c:v>64.900000000000006</c:v>
                </c:pt>
              </c:numCache>
            </c:numRef>
          </c:xVal>
          <c:yVal>
            <c:numRef>
              <c:f>公会計指標分析・財政指標組合せ分析表!$BP$51:$DC$51</c:f>
              <c:numCache>
                <c:formatCode>#,##0.0;"▲ "#,##0.0</c:formatCode>
                <c:ptCount val="40"/>
                <c:pt idx="8">
                  <c:v>96</c:v>
                </c:pt>
                <c:pt idx="16">
                  <c:v>90.4</c:v>
                </c:pt>
                <c:pt idx="24">
                  <c:v>97</c:v>
                </c:pt>
                <c:pt idx="32">
                  <c:v>85.5</c:v>
                </c:pt>
              </c:numCache>
            </c:numRef>
          </c:yVal>
          <c:smooth val="0"/>
          <c:extLst xmlns:c16r2="http://schemas.microsoft.com/office/drawing/2015/06/chart">
            <c:ext xmlns:c16="http://schemas.microsoft.com/office/drawing/2014/chart" uri="{C3380CC4-5D6E-409C-BE32-E72D297353CC}">
              <c16:uniqueId val="{00000009-4625-4CE0-9C77-AE0FA16067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625-4CE0-9C77-AE0FA160679A}"/>
                </c:ext>
                <c:ext xmlns:c15="http://schemas.microsoft.com/office/drawing/2012/chart" uri="{CE6537A1-D6FC-4f65-9D91-7224C49458BB}">
                  <c15:dlblFieldTable>
                    <c15:dlblFTEntry>
                      <c15:txfldGUID>{2FB060EE-BDE0-4B2C-89F4-780B241FF195}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625-4CE0-9C77-AE0FA160679A}"/>
                </c:ext>
                <c:ext xmlns:c15="http://schemas.microsoft.com/office/drawing/2012/chart" uri="{CE6537A1-D6FC-4f65-9D91-7224C49458BB}">
                  <c15:dlblFieldTable>
                    <c15:dlblFTEntry>
                      <c15:txfldGUID>{85153F39-2985-4036-9417-0EE922D80454}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625-4CE0-9C77-AE0FA160679A}"/>
                </c:ext>
                <c:ext xmlns:c15="http://schemas.microsoft.com/office/drawing/2012/chart" uri="{CE6537A1-D6FC-4f65-9D91-7224C49458BB}">
                  <c15:dlblFieldTable>
                    <c15:dlblFTEntry>
                      <c15:txfldGUID>{FC1C3830-EE36-4081-8A97-F11B548C3265}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625-4CE0-9C77-AE0FA160679A}"/>
                </c:ext>
                <c:ext xmlns:c15="http://schemas.microsoft.com/office/drawing/2012/chart" uri="{CE6537A1-D6FC-4f65-9D91-7224C49458BB}">
                  <c15:dlblFieldTable>
                    <c15:dlblFTEntry>
                      <c15:txfldGUID>{C2B06D50-AD88-4255-B8A1-623C62FBDE81}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625-4CE0-9C77-AE0FA160679A}"/>
                </c:ext>
                <c:ext xmlns:c15="http://schemas.microsoft.com/office/drawing/2012/chart" uri="{CE6537A1-D6FC-4f65-9D91-7224C49458BB}">
                  <c15:dlblFieldTable>
                    <c15:dlblFTEntry>
                      <c15:txfldGUID>{D08A626C-EF2E-42CC-9F9A-F7A734302167}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625-4CE0-9C77-AE0FA160679A}"/>
                </c:ext>
                <c:ext xmlns:c15="http://schemas.microsoft.com/office/drawing/2012/chart" uri="{CE6537A1-D6FC-4f65-9D91-7224C49458BB}">
                  <c15:dlblFieldTable>
                    <c15:dlblFTEntry>
                      <c15:txfldGUID>{C90D5941-0C4D-43C4-BC30-8EBCCF3CE802}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625-4CE0-9C77-AE0FA160679A}"/>
                </c:ext>
                <c:ext xmlns:c15="http://schemas.microsoft.com/office/drawing/2012/chart" uri="{CE6537A1-D6FC-4f65-9D91-7224C49458BB}">
                  <c15:dlblFieldTable>
                    <c15:dlblFTEntry>
                      <c15:txfldGUID>{C92310B6-1830-457E-88D3-733048D7816C}</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625-4CE0-9C77-AE0FA160679A}"/>
                </c:ext>
                <c:ext xmlns:c15="http://schemas.microsoft.com/office/drawing/2012/chart" uri="{CE6537A1-D6FC-4f65-9D91-7224C49458BB}">
                  <c15:dlblFieldTable>
                    <c15:dlblFTEntry>
                      <c15:txfldGUID>{EA7B4DC8-2246-44DC-B920-2772037C76BA}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625-4CE0-9C77-AE0FA160679A}"/>
                </c:ext>
                <c:ext xmlns:c15="http://schemas.microsoft.com/office/drawing/2012/chart" uri="{CE6537A1-D6FC-4f65-9D91-7224C49458BB}">
                  <c15:dlblFieldTable>
                    <c15:dlblFTEntry>
                      <c15:txfldGUID>{6C9003EC-6B01-44D5-BF32-74DCC707644A}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4625-4CE0-9C77-AE0FA160679A}"/>
            </c:ext>
          </c:extLst>
        </c:ser>
        <c:dLbls>
          <c:showLegendKey val="0"/>
          <c:showVal val="1"/>
          <c:showCatName val="0"/>
          <c:showSerName val="0"/>
          <c:showPercent val="0"/>
          <c:showBubbleSize val="0"/>
        </c:dLbls>
        <c:axId val="576075136"/>
        <c:axId val="576074352"/>
      </c:scatterChart>
      <c:valAx>
        <c:axId val="576075136"/>
        <c:scaling>
          <c:orientation val="minMax"/>
          <c:max val="71"/>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6074352"/>
        <c:crosses val="autoZero"/>
        <c:crossBetween val="midCat"/>
      </c:valAx>
      <c:valAx>
        <c:axId val="576074352"/>
        <c:scaling>
          <c:orientation val="minMax"/>
          <c:max val="110"/>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6075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AB9-4E68-8F91-AD693DD9F11E}"/>
                </c:ext>
                <c:ext xmlns:c15="http://schemas.microsoft.com/office/drawing/2012/chart" uri="{CE6537A1-D6FC-4f65-9D91-7224C49458BB}">
                  <c15:dlblFieldTable>
                    <c15:dlblFTEntry>
                      <c15:txfldGUID>{813E07E8-C29F-42C4-92F2-A5F05C11463B}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AB9-4E68-8F91-AD693DD9F11E}"/>
                </c:ext>
                <c:ext xmlns:c15="http://schemas.microsoft.com/office/drawing/2012/chart" uri="{CE6537A1-D6FC-4f65-9D91-7224C49458BB}">
                  <c15:dlblFieldTable>
                    <c15:dlblFTEntry>
                      <c15:txfldGUID>{0F2F46C9-2A98-4DB9-80FE-7B81D4F8CAB4}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AB9-4E68-8F91-AD693DD9F11E}"/>
                </c:ext>
                <c:ext xmlns:c15="http://schemas.microsoft.com/office/drawing/2012/chart" uri="{CE6537A1-D6FC-4f65-9D91-7224C49458BB}">
                  <c15:dlblFieldTable>
                    <c15:dlblFTEntry>
                      <c15:txfldGUID>{96C92CE5-A070-4787-B7DB-9326B0081169}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AB9-4E68-8F91-AD693DD9F11E}"/>
                </c:ext>
                <c:ext xmlns:c15="http://schemas.microsoft.com/office/drawing/2012/chart" uri="{CE6537A1-D6FC-4f65-9D91-7224C49458BB}">
                  <c15:dlblFieldTable>
                    <c15:dlblFTEntry>
                      <c15:txfldGUID>{83F7DB8B-B42C-4675-B0C5-C9B97785A69D}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AB9-4E68-8F91-AD693DD9F11E}"/>
                </c:ext>
                <c:ext xmlns:c15="http://schemas.microsoft.com/office/drawing/2012/chart" uri="{CE6537A1-D6FC-4f65-9D91-7224C49458BB}">
                  <c15:dlblFieldTable>
                    <c15:dlblFTEntry>
                      <c15:txfldGUID>{0EF2A941-B591-4AA4-811F-8EF8E2BF1871}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AB9-4E68-8F91-AD693DD9F11E}"/>
                </c:ext>
                <c:ext xmlns:c15="http://schemas.microsoft.com/office/drawing/2012/chart" uri="{CE6537A1-D6FC-4f65-9D91-7224C49458BB}">
                  <c15:dlblFieldTable>
                    <c15:dlblFTEntry>
                      <c15:txfldGUID>{20B16A95-23BF-498A-B9D8-A54D827C4B3F}</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AB9-4E68-8F91-AD693DD9F11E}"/>
                </c:ext>
                <c:ext xmlns:c15="http://schemas.microsoft.com/office/drawing/2012/chart" uri="{CE6537A1-D6FC-4f65-9D91-7224C49458BB}">
                  <c15:dlblFieldTable>
                    <c15:dlblFTEntry>
                      <c15:txfldGUID>{70A59D54-416D-4523-9621-063E399C2B75}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AB9-4E68-8F91-AD693DD9F11E}"/>
                </c:ext>
                <c:ext xmlns:c15="http://schemas.microsoft.com/office/drawing/2012/chart" uri="{CE6537A1-D6FC-4f65-9D91-7224C49458BB}">
                  <c15:dlblFieldTable>
                    <c15:dlblFTEntry>
                      <c15:txfldGUID>{CB665734-833C-4BEA-B228-6D00E3208C28}</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AB9-4E68-8F91-AD693DD9F11E}"/>
                </c:ext>
                <c:ext xmlns:c15="http://schemas.microsoft.com/office/drawing/2012/chart" uri="{CE6537A1-D6FC-4f65-9D91-7224C49458BB}">
                  <c15:dlblFieldTable>
                    <c15:dlblFTEntry>
                      <c15:txfldGUID>{C99EEA76-C4B4-4CF8-8714-E620C41F434A}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3.4</c:v>
                </c:pt>
                <c:pt idx="16">
                  <c:v>8.3000000000000007</c:v>
                </c:pt>
                <c:pt idx="24">
                  <c:v>10.6</c:v>
                </c:pt>
                <c:pt idx="32">
                  <c:v>11</c:v>
                </c:pt>
              </c:numCache>
            </c:numRef>
          </c:xVal>
          <c:yVal>
            <c:numRef>
              <c:f>公会計指標分析・財政指標組合せ分析表!$BP$73:$DC$73</c:f>
              <c:numCache>
                <c:formatCode>#,##0.0;"▲ "#,##0.0</c:formatCode>
                <c:ptCount val="40"/>
                <c:pt idx="0">
                  <c:v>121.6</c:v>
                </c:pt>
                <c:pt idx="8">
                  <c:v>96</c:v>
                </c:pt>
                <c:pt idx="16">
                  <c:v>90.4</c:v>
                </c:pt>
                <c:pt idx="24">
                  <c:v>97</c:v>
                </c:pt>
                <c:pt idx="32">
                  <c:v>85.5</c:v>
                </c:pt>
              </c:numCache>
            </c:numRef>
          </c:yVal>
          <c:smooth val="0"/>
          <c:extLst xmlns:c16r2="http://schemas.microsoft.com/office/drawing/2015/06/chart">
            <c:ext xmlns:c16="http://schemas.microsoft.com/office/drawing/2014/chart" uri="{C3380CC4-5D6E-409C-BE32-E72D297353CC}">
              <c16:uniqueId val="{00000009-EAB9-4E68-8F91-AD693DD9F1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3051179022045849E-2"/>
                  <c:y val="-4.8629638737262032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AB9-4E68-8F91-AD693DD9F11E}"/>
                </c:ext>
                <c:ext xmlns:c15="http://schemas.microsoft.com/office/drawing/2012/chart" uri="{CE6537A1-D6FC-4f65-9D91-7224C49458BB}">
                  <c15:dlblFieldTable>
                    <c15:dlblFTEntry>
                      <c15:txfldGUID>{30100341-BF9F-4102-87A7-2665286A4122}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AB9-4E68-8F91-AD693DD9F11E}"/>
                </c:ext>
                <c:ext xmlns:c15="http://schemas.microsoft.com/office/drawing/2012/chart" uri="{CE6537A1-D6FC-4f65-9D91-7224C49458BB}">
                  <c15:dlblFieldTable>
                    <c15:dlblFTEntry>
                      <c15:txfldGUID>{D2C99B23-6DCE-4B53-A2E1-51DD938D5657}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AB9-4E68-8F91-AD693DD9F11E}"/>
                </c:ext>
                <c:ext xmlns:c15="http://schemas.microsoft.com/office/drawing/2012/chart" uri="{CE6537A1-D6FC-4f65-9D91-7224C49458BB}">
                  <c15:dlblFieldTable>
                    <c15:dlblFTEntry>
                      <c15:txfldGUID>{D420237A-A9F5-4FE8-A9F4-CEAE98482297}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AB9-4E68-8F91-AD693DD9F11E}"/>
                </c:ext>
                <c:ext xmlns:c15="http://schemas.microsoft.com/office/drawing/2012/chart" uri="{CE6537A1-D6FC-4f65-9D91-7224C49458BB}">
                  <c15:dlblFieldTable>
                    <c15:dlblFTEntry>
                      <c15:txfldGUID>{FBF57CD4-5136-4618-BAE7-AD7E9D20CECA}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AB9-4E68-8F91-AD693DD9F11E}"/>
                </c:ext>
                <c:ext xmlns:c15="http://schemas.microsoft.com/office/drawing/2012/chart" uri="{CE6537A1-D6FC-4f65-9D91-7224C49458BB}">
                  <c15:dlblFieldTable>
                    <c15:dlblFTEntry>
                      <c15:txfldGUID>{520422F1-39C0-4A1D-8927-224BCB068FC9}</c15:txfldGUID>
                      <c15:f>#REF!</c15:f>
                      <c15:dlblFieldTableCache>
                        <c:ptCount val="1"/>
                        <c:pt idx="0">
                          <c:v>#REF!</c:v>
                        </c:pt>
                      </c15:dlblFieldTableCache>
                    </c15:dlblFTEntry>
                  </c15:dlblFieldTable>
                  <c15:showDataLabelsRange val="0"/>
                </c:ext>
              </c:extLst>
            </c:dLbl>
            <c:dLbl>
              <c:idx val="8"/>
              <c:layout>
                <c:manualLayout>
                  <c:x val="-4.0344804216175548E-2"/>
                  <c:y val="-7.796335656997328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AB9-4E68-8F91-AD693DD9F11E}"/>
                </c:ext>
                <c:ext xmlns:c15="http://schemas.microsoft.com/office/drawing/2012/chart" uri="{CE6537A1-D6FC-4f65-9D91-7224C49458BB}">
                  <c15:dlblFieldTable>
                    <c15:dlblFTEntry>
                      <c15:txfldGUID>{0CC7ACE6-9A55-47E2-9E05-E338C4ED16FE}</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1697991619110633E-2"/>
                  <c:y val="-6.065711719993131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AB9-4E68-8F91-AD693DD9F11E}"/>
                </c:ext>
                <c:ext xmlns:c15="http://schemas.microsoft.com/office/drawing/2012/chart" uri="{CE6537A1-D6FC-4f65-9D91-7224C49458BB}">
                  <c15:dlblFieldTable>
                    <c15:dlblFTEntry>
                      <c15:txfldGUID>{34156AE2-6BB9-4C4B-A188-CE30799626C5}</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2.2987354575028259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AB9-4E68-8F91-AD693DD9F11E}"/>
                </c:ext>
                <c:ext xmlns:c15="http://schemas.microsoft.com/office/drawing/2012/chart" uri="{CE6537A1-D6FC-4f65-9D91-7224C49458BB}">
                  <c15:dlblFieldTable>
                    <c15:dlblFTEntry>
                      <c15:txfldGUID>{FD8FA304-E1B1-4298-B8D2-01506D61AC03}</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4.0280979769157961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AB9-4E68-8F91-AD693DD9F11E}"/>
                </c:ext>
                <c:ext xmlns:c15="http://schemas.microsoft.com/office/drawing/2012/chart" uri="{CE6537A1-D6FC-4f65-9D91-7224C49458BB}">
                  <c15:dlblFieldTable>
                    <c15:dlblFTEntry>
                      <c15:txfldGUID>{206BD9D1-A578-4EDD-9661-30575F4F19E1}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EAB9-4E68-8F91-AD693DD9F11E}"/>
            </c:ext>
          </c:extLst>
        </c:ser>
        <c:dLbls>
          <c:showLegendKey val="0"/>
          <c:showVal val="1"/>
          <c:showCatName val="0"/>
          <c:showSerName val="0"/>
          <c:showPercent val="0"/>
          <c:showBubbleSize val="0"/>
        </c:dLbls>
        <c:axId val="576073176"/>
        <c:axId val="576072392"/>
      </c:scatterChart>
      <c:valAx>
        <c:axId val="576073176"/>
        <c:scaling>
          <c:orientation val="minMax"/>
          <c:max val="11.7"/>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6072392"/>
        <c:crosses val="autoZero"/>
        <c:crossBetween val="midCat"/>
      </c:valAx>
      <c:valAx>
        <c:axId val="576072392"/>
        <c:scaling>
          <c:orientation val="minMax"/>
          <c:max val="13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60731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平成２８・２９年度においては，公共用地取得費特別会計において地方債の満期一括償還があったため増加した。</a:t>
          </a:r>
          <a:endParaRPr lang="ja-JP" altLang="ja-JP" sz="1400">
            <a:effectLst/>
          </a:endParaRPr>
        </a:p>
        <a:p>
          <a:r>
            <a:rPr kumimoji="1" lang="ja-JP" altLang="ja-JP" sz="1100">
              <a:solidFill>
                <a:schemeClr val="dk1"/>
              </a:solidFill>
              <a:effectLst/>
              <a:latin typeface="+mn-lt"/>
              <a:ea typeface="+mn-ea"/>
              <a:cs typeface="+mn-cs"/>
            </a:rPr>
            <a:t>　今後，新たに市債を活用する事業も多く予定していることから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数年間は横ばいで推移する見通しである。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の大きな割合を占める地方債残高は，ここ数年間は，借換抑制や繰上償還などにより，大きく減少してきた。平成２７年度に公共用地取得費特別会計による土地の購入等の影響により増加しているが，平成２８・２９年度に地方債の満期一括償還を行ったため，再び減少している。一方，</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交付税算入割合の高い震災関連の市債の償還が進んだことにより基準財政需要額算入見込額が減少したものの，市税収入が一時的に増加したこと及び新発債が抑えられ地方債残高が減少したことから改善している。</a:t>
          </a:r>
          <a:endParaRPr lang="ja-JP" altLang="ja-JP" sz="1400">
            <a:effectLst/>
          </a:endParaRPr>
        </a:p>
        <a:p>
          <a:r>
            <a:rPr kumimoji="1" lang="ja-JP" altLang="ja-JP" sz="1100">
              <a:solidFill>
                <a:schemeClr val="dk1"/>
              </a:solidFill>
              <a:effectLst/>
              <a:latin typeface="+mn-lt"/>
              <a:ea typeface="+mn-ea"/>
              <a:cs typeface="+mn-cs"/>
            </a:rPr>
            <a:t>　今後も，計画的な地方債の発行等により将来負担額が増加しないように努め，将来負担の健全化を図る。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兵庫県芦屋市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令和元年度は，公共施設等整備基金をはじめ特定目的基金全体で約３．９億円取り崩したが，基金の運用利子や寄附金等により約７．４億円積み立てたことにより全体として約３．５億円増加している。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特定目的基金の一部は，使途を明示したふるさと寄附金を募っているため，一時的には積立てられるが，事業進捗に合わせて取り崩していくため，中長期的には減少傾向にある。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公共施設整備基金：教育文化および社会福祉その他の都市施設の整備</a:t>
          </a:r>
          <a:endParaRPr lang="ja-JP" altLang="ja-JP" sz="1400">
            <a:effectLst/>
          </a:endParaRPr>
        </a:p>
        <a:p>
          <a:r>
            <a:rPr kumimoji="1" lang="ja-JP" altLang="ja-JP" sz="1100">
              <a:solidFill>
                <a:schemeClr val="dk1"/>
              </a:solidFill>
              <a:effectLst/>
              <a:latin typeface="+mn-lt"/>
              <a:ea typeface="+mn-ea"/>
              <a:cs typeface="+mn-cs"/>
            </a:rPr>
            <a:t>　長寿社会福祉基金：長寿社会に向けて，在宅福祉の持続的向上を図り，高齢者及び障害者等にとって住みよい地域福祉社会の実現</a:t>
          </a:r>
          <a:endParaRPr lang="ja-JP" altLang="ja-JP" sz="1400">
            <a:effectLst/>
          </a:endParaRPr>
        </a:p>
        <a:p>
          <a:r>
            <a:rPr kumimoji="1" lang="ja-JP" altLang="ja-JP" sz="1100">
              <a:solidFill>
                <a:schemeClr val="dk1"/>
              </a:solidFill>
              <a:effectLst/>
              <a:latin typeface="+mn-lt"/>
              <a:ea typeface="+mn-ea"/>
              <a:cs typeface="+mn-cs"/>
            </a:rPr>
            <a:t>　西田房子福祉基金：高齢者福祉（権利擁護施策）の向上</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公共施設整備基金：指定管理者からの修繕積立金や寄附金などにより１．８億円積立てた一方，大気汚染対策緑地建設事業（総合公園）と自転車駐車場大規模修繕のため約３．０億円取り崩したことにより差引き１．２億円の減少。</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公共施設整備基金：令和４年度までは，総合公園割賦金の支払いが毎年５億円予定されていることや老朽化した公共施設の改修に要する経費の増加が見込まれるため，取崩しを予定している。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令和元年度は，取崩しが不要となり，決算剰余金等を約３億円積立てたことにより増加した。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災害等への備えのため，決算状況を踏まえつつ将来負担とのバランスを見ながら，可能な範囲で積み立てていくこととしている。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令和元年度は，取崩しを行うべき事業（償還）がなく，今後の方針のとおり，決算剰余金を約２億円積み立てたことで増加した。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令和６年度に公共用地取得費特別会計における地方債の一括償還を予定しているため，それに備えて毎年度計画的に積立てを行う予定としている。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95,775
94,127
18.47
41,762,948
40,248,446
867,277
23,429,646
50,531,622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有形固定資産減価償却率は類似団体よりやや高い水準にある。本市においては昭和４０年代から５０年代に多くの公共施設を整備しており，今後，これらの施設を含む建替えや大規模修繕などが必要となることから，芦屋市公共施設等総合管理計画（平成２９年３月策定）及び現在策定を進めている公共施設の最適化構想に基づき，公共施設等の果たす役割や機能面の見直しを含めた長期的な視点を持って公共施設等の適正管理に努める。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a:t>
          </a:r>
          <a:r>
            <a:rPr kumimoji="1" lang="ja-JP" altLang="en-US" sz="900">
              <a:solidFill>
                <a:schemeClr val="dk1"/>
              </a:solidFill>
              <a:effectLst/>
              <a:latin typeface="+mn-lt"/>
              <a:ea typeface="+mn-ea"/>
              <a:cs typeface="+mn-cs"/>
            </a:rPr>
            <a:t>に</a:t>
          </a:r>
          <a:r>
            <a:rPr kumimoji="1" lang="ja-JP" altLang="ja-JP" sz="900">
              <a:solidFill>
                <a:schemeClr val="dk1"/>
              </a:solidFill>
              <a:effectLst/>
              <a:latin typeface="+mn-lt"/>
              <a:ea typeface="+mn-ea"/>
              <a:cs typeface="+mn-cs"/>
            </a:rPr>
            <a:t>，市営住宅の大規模集約事業の完了等</a:t>
          </a:r>
          <a:r>
            <a:rPr kumimoji="1" lang="ja-JP" altLang="en-US" sz="900">
              <a:solidFill>
                <a:schemeClr val="dk1"/>
              </a:solidFill>
              <a:effectLst/>
              <a:latin typeface="+mn-lt"/>
              <a:ea typeface="+mn-ea"/>
              <a:cs typeface="+mn-cs"/>
            </a:rPr>
            <a:t>の影響で</a:t>
          </a:r>
          <a:r>
            <a:rPr kumimoji="1" lang="ja-JP" altLang="ja-JP" sz="900">
              <a:solidFill>
                <a:schemeClr val="dk1"/>
              </a:solidFill>
              <a:effectLst/>
              <a:latin typeface="+mn-lt"/>
              <a:ea typeface="+mn-ea"/>
              <a:cs typeface="+mn-cs"/>
            </a:rPr>
            <a:t>数値が低下</a:t>
          </a:r>
          <a:r>
            <a:rPr kumimoji="1" lang="ja-JP" altLang="en-US" sz="900">
              <a:solidFill>
                <a:schemeClr val="dk1"/>
              </a:solidFill>
              <a:effectLst/>
              <a:latin typeface="+mn-lt"/>
              <a:ea typeface="+mn-ea"/>
              <a:cs typeface="+mn-cs"/>
            </a:rPr>
            <a:t>したものの，令和元年度は公共施設等の整備は少なく，数値は上昇している。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29119</xdr:rowOff>
    </xdr:from>
    <xdr:to>
      <xdr:col>23</xdr:col>
      <xdr:colOff>136525</xdr:colOff>
      <xdr:row>32</xdr:row>
      <xdr:rowOff>130719</xdr:rowOff>
    </xdr:to>
    <xdr:sp macro="" textlink="">
      <xdr:nvSpPr>
        <xdr:cNvPr id="83" name="楕円 82"/>
        <xdr:cNvSpPr/>
      </xdr:nvSpPr>
      <xdr:spPr>
        <a:xfrm>
          <a:off x="4711700" y="62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7546</xdr:rowOff>
    </xdr:from>
    <xdr:ext cx="405111" cy="259045"/>
    <xdr:sp macro="" textlink="">
      <xdr:nvSpPr>
        <xdr:cNvPr id="84" name="有形固定資産減価償却率該当値テキスト"/>
        <xdr:cNvSpPr txBox="1"/>
      </xdr:nvSpPr>
      <xdr:spPr>
        <a:xfrm>
          <a:off x="4813300" y="6265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169726</xdr:rowOff>
    </xdr:from>
    <xdr:to>
      <xdr:col>19</xdr:col>
      <xdr:colOff>187325</xdr:colOff>
      <xdr:row>32</xdr:row>
      <xdr:rowOff>99876</xdr:rowOff>
    </xdr:to>
    <xdr:sp macro="" textlink="">
      <xdr:nvSpPr>
        <xdr:cNvPr id="85" name="楕円 84"/>
        <xdr:cNvSpPr/>
      </xdr:nvSpPr>
      <xdr:spPr>
        <a:xfrm>
          <a:off x="4000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49076</xdr:rowOff>
    </xdr:from>
    <xdr:to>
      <xdr:col>23</xdr:col>
      <xdr:colOff>85725</xdr:colOff>
      <xdr:row>32</xdr:row>
      <xdr:rowOff>79919</xdr:rowOff>
    </xdr:to>
    <xdr:cxnSp macro="">
      <xdr:nvCxnSpPr>
        <xdr:cNvPr id="86" name="直線コネクタ 85"/>
        <xdr:cNvCxnSpPr/>
      </xdr:nvCxnSpPr>
      <xdr:spPr>
        <a:xfrm>
          <a:off x="4051300" y="6307001"/>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11883</xdr:rowOff>
    </xdr:from>
    <xdr:to>
      <xdr:col>15</xdr:col>
      <xdr:colOff>187325</xdr:colOff>
      <xdr:row>33</xdr:row>
      <xdr:rowOff>113483</xdr:rowOff>
    </xdr:to>
    <xdr:sp macro="" textlink="">
      <xdr:nvSpPr>
        <xdr:cNvPr id="87" name="楕円 86"/>
        <xdr:cNvSpPr/>
      </xdr:nvSpPr>
      <xdr:spPr>
        <a:xfrm>
          <a:off x="3238500" y="64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49076</xdr:rowOff>
    </xdr:from>
    <xdr:to>
      <xdr:col>19</xdr:col>
      <xdr:colOff>136525</xdr:colOff>
      <xdr:row>33</xdr:row>
      <xdr:rowOff>62683</xdr:rowOff>
    </xdr:to>
    <xdr:cxnSp macro="">
      <xdr:nvCxnSpPr>
        <xdr:cNvPr id="88" name="直線コネクタ 87"/>
        <xdr:cNvCxnSpPr/>
      </xdr:nvCxnSpPr>
      <xdr:spPr>
        <a:xfrm flipV="1">
          <a:off x="3289300" y="6307001"/>
          <a:ext cx="762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11883</xdr:rowOff>
    </xdr:from>
    <xdr:to>
      <xdr:col>11</xdr:col>
      <xdr:colOff>187325</xdr:colOff>
      <xdr:row>33</xdr:row>
      <xdr:rowOff>113483</xdr:rowOff>
    </xdr:to>
    <xdr:sp macro="" textlink="">
      <xdr:nvSpPr>
        <xdr:cNvPr id="89" name="楕円 88"/>
        <xdr:cNvSpPr/>
      </xdr:nvSpPr>
      <xdr:spPr>
        <a:xfrm>
          <a:off x="2476500" y="64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62683</xdr:rowOff>
    </xdr:from>
    <xdr:to>
      <xdr:col>15</xdr:col>
      <xdr:colOff>136525</xdr:colOff>
      <xdr:row>33</xdr:row>
      <xdr:rowOff>62683</xdr:rowOff>
    </xdr:to>
    <xdr:cxnSp macro="">
      <xdr:nvCxnSpPr>
        <xdr:cNvPr id="90" name="直線コネクタ 89"/>
        <xdr:cNvCxnSpPr/>
      </xdr:nvCxnSpPr>
      <xdr:spPr>
        <a:xfrm>
          <a:off x="2527300" y="649205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2"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3" name="n_3ave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4"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91003</xdr:rowOff>
    </xdr:from>
    <xdr:ext cx="405111" cy="259045"/>
    <xdr:sp macro="" textlink="">
      <xdr:nvSpPr>
        <xdr:cNvPr id="95" name="n_1mainValue有形固定資産減価償却率"/>
        <xdr:cNvSpPr txBox="1"/>
      </xdr:nvSpPr>
      <xdr:spPr>
        <a:xfrm>
          <a:off x="38360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104611</xdr:rowOff>
    </xdr:from>
    <xdr:ext cx="405111" cy="259045"/>
    <xdr:sp macro="" textlink="">
      <xdr:nvSpPr>
        <xdr:cNvPr id="96" name="n_2mainValue有形固定資産減価償却率"/>
        <xdr:cNvSpPr txBox="1"/>
      </xdr:nvSpPr>
      <xdr:spPr>
        <a:xfrm>
          <a:off x="3086744" y="6533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104611</xdr:rowOff>
    </xdr:from>
    <xdr:ext cx="405111" cy="259045"/>
    <xdr:sp macro="" textlink="">
      <xdr:nvSpPr>
        <xdr:cNvPr id="97" name="n_3mainValue有形固定資産減価償却率"/>
        <xdr:cNvSpPr txBox="1"/>
      </xdr:nvSpPr>
      <xdr:spPr>
        <a:xfrm>
          <a:off x="2324744" y="6533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債務償還比率は類似団体</a:t>
          </a:r>
          <a:r>
            <a:rPr kumimoji="1" lang="ja-JP" altLang="en-US" sz="900">
              <a:solidFill>
                <a:schemeClr val="dk1"/>
              </a:solidFill>
              <a:effectLst/>
              <a:latin typeface="+mn-lt"/>
              <a:ea typeface="+mn-ea"/>
              <a:cs typeface="+mn-cs"/>
            </a:rPr>
            <a:t>と同等の</a:t>
          </a:r>
          <a:r>
            <a:rPr kumimoji="1" lang="ja-JP" altLang="ja-JP" sz="900">
              <a:solidFill>
                <a:schemeClr val="dk1"/>
              </a:solidFill>
              <a:effectLst/>
              <a:latin typeface="+mn-lt"/>
              <a:ea typeface="+mn-ea"/>
              <a:cs typeface="+mn-cs"/>
            </a:rPr>
            <a:t>水準にある。本市においては阪神・淡路大震災に係る地方債により，一般会計の地方債残高が平成１３年度には１，１１９億円となったが，公共事業を控えることなどにより平成２７年度には４７５億円まで縮減することができた。しかしながら長年公共事業を控えたことにより，公共施設の老朽化等が進んだことから必要な公共事業を実施した結果，今後数年間は地方債（将来負担額）が増加すると見込まれるが，事業の精査により地方債の抑制を行い，将来負担額の減少に努める。</a:t>
          </a:r>
          <a:r>
            <a:rPr kumimoji="1" lang="ja-JP" altLang="en-US" sz="900">
              <a:solidFill>
                <a:schemeClr val="dk1"/>
              </a:solidFill>
              <a:effectLst/>
              <a:latin typeface="+mn-lt"/>
              <a:ea typeface="+mn-ea"/>
              <a:cs typeface="+mn-cs"/>
            </a:rPr>
            <a:t>なお，令和元年度は，経常一般財源である市税収入が一時的に増加したことから数値が低下している。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6" name="直線コネクタ 125"/>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7"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8" name="直線コネクタ 127"/>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31"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2" name="フローチャート: 判断 131"/>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3" name="フローチャート: 判断 132"/>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4" name="フローチャート: 判断 133"/>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5" name="フローチャート: 判断 134"/>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6" name="フローチャート: 判断 135"/>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100499</xdr:rowOff>
    </xdr:from>
    <xdr:to>
      <xdr:col>76</xdr:col>
      <xdr:colOff>73025</xdr:colOff>
      <xdr:row>31</xdr:row>
      <xdr:rowOff>30649</xdr:rowOff>
    </xdr:to>
    <xdr:sp macro="" textlink="">
      <xdr:nvSpPr>
        <xdr:cNvPr id="142" name="楕円 141"/>
        <xdr:cNvSpPr/>
      </xdr:nvSpPr>
      <xdr:spPr>
        <a:xfrm>
          <a:off x="14744700" y="60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123376</xdr:rowOff>
    </xdr:from>
    <xdr:ext cx="469744" cy="259045"/>
    <xdr:sp macro="" textlink="">
      <xdr:nvSpPr>
        <xdr:cNvPr id="143" name="債務償還比率該当値テキスト"/>
        <xdr:cNvSpPr txBox="1"/>
      </xdr:nvSpPr>
      <xdr:spPr>
        <a:xfrm>
          <a:off x="14846300" y="586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136553</xdr:rowOff>
    </xdr:from>
    <xdr:to>
      <xdr:col>72</xdr:col>
      <xdr:colOff>123825</xdr:colOff>
      <xdr:row>32</xdr:row>
      <xdr:rowOff>66703</xdr:rowOff>
    </xdr:to>
    <xdr:sp macro="" textlink="">
      <xdr:nvSpPr>
        <xdr:cNvPr id="144" name="楕円 143"/>
        <xdr:cNvSpPr/>
      </xdr:nvSpPr>
      <xdr:spPr>
        <a:xfrm>
          <a:off x="14033500" y="62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151299</xdr:rowOff>
    </xdr:from>
    <xdr:to>
      <xdr:col>76</xdr:col>
      <xdr:colOff>22225</xdr:colOff>
      <xdr:row>32</xdr:row>
      <xdr:rowOff>15903</xdr:rowOff>
    </xdr:to>
    <xdr:cxnSp macro="">
      <xdr:nvCxnSpPr>
        <xdr:cNvPr id="145" name="直線コネクタ 144"/>
        <xdr:cNvCxnSpPr/>
      </xdr:nvCxnSpPr>
      <xdr:spPr>
        <a:xfrm flipV="1">
          <a:off x="14084300" y="6066324"/>
          <a:ext cx="711200" cy="20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118512</xdr:rowOff>
    </xdr:from>
    <xdr:to>
      <xdr:col>68</xdr:col>
      <xdr:colOff>123825</xdr:colOff>
      <xdr:row>33</xdr:row>
      <xdr:rowOff>48662</xdr:rowOff>
    </xdr:to>
    <xdr:sp macro="" textlink="">
      <xdr:nvSpPr>
        <xdr:cNvPr id="146" name="楕円 145"/>
        <xdr:cNvSpPr/>
      </xdr:nvSpPr>
      <xdr:spPr>
        <a:xfrm>
          <a:off x="13271500" y="637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15903</xdr:rowOff>
    </xdr:from>
    <xdr:to>
      <xdr:col>72</xdr:col>
      <xdr:colOff>73025</xdr:colOff>
      <xdr:row>32</xdr:row>
      <xdr:rowOff>169312</xdr:rowOff>
    </xdr:to>
    <xdr:cxnSp macro="">
      <xdr:nvCxnSpPr>
        <xdr:cNvPr id="147" name="直線コネクタ 146"/>
        <xdr:cNvCxnSpPr/>
      </xdr:nvCxnSpPr>
      <xdr:spPr>
        <a:xfrm flipV="1">
          <a:off x="13322300" y="6273828"/>
          <a:ext cx="762000" cy="15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73702</xdr:rowOff>
    </xdr:from>
    <xdr:to>
      <xdr:col>64</xdr:col>
      <xdr:colOff>123825</xdr:colOff>
      <xdr:row>32</xdr:row>
      <xdr:rowOff>3852</xdr:rowOff>
    </xdr:to>
    <xdr:sp macro="" textlink="">
      <xdr:nvSpPr>
        <xdr:cNvPr id="148" name="楕円 147"/>
        <xdr:cNvSpPr/>
      </xdr:nvSpPr>
      <xdr:spPr>
        <a:xfrm>
          <a:off x="12509500" y="61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124502</xdr:rowOff>
    </xdr:from>
    <xdr:to>
      <xdr:col>68</xdr:col>
      <xdr:colOff>73025</xdr:colOff>
      <xdr:row>32</xdr:row>
      <xdr:rowOff>169312</xdr:rowOff>
    </xdr:to>
    <xdr:cxnSp macro="">
      <xdr:nvCxnSpPr>
        <xdr:cNvPr id="149" name="直線コネクタ 148"/>
        <xdr:cNvCxnSpPr/>
      </xdr:nvCxnSpPr>
      <xdr:spPr>
        <a:xfrm>
          <a:off x="12560300" y="6210977"/>
          <a:ext cx="762000" cy="2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111245</xdr:rowOff>
    </xdr:from>
    <xdr:to>
      <xdr:col>60</xdr:col>
      <xdr:colOff>123825</xdr:colOff>
      <xdr:row>32</xdr:row>
      <xdr:rowOff>41395</xdr:rowOff>
    </xdr:to>
    <xdr:sp macro="" textlink="">
      <xdr:nvSpPr>
        <xdr:cNvPr id="150" name="楕円 149"/>
        <xdr:cNvSpPr/>
      </xdr:nvSpPr>
      <xdr:spPr>
        <a:xfrm>
          <a:off x="11747500" y="61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124502</xdr:rowOff>
    </xdr:from>
    <xdr:to>
      <xdr:col>64</xdr:col>
      <xdr:colOff>73025</xdr:colOff>
      <xdr:row>31</xdr:row>
      <xdr:rowOff>162045</xdr:rowOff>
    </xdr:to>
    <xdr:cxnSp macro="">
      <xdr:nvCxnSpPr>
        <xdr:cNvPr id="151" name="直線コネクタ 150"/>
        <xdr:cNvCxnSpPr/>
      </xdr:nvCxnSpPr>
      <xdr:spPr>
        <a:xfrm flipV="1">
          <a:off x="11798300" y="6210977"/>
          <a:ext cx="762000" cy="3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2" name="n_1aveValue債務償還比率"/>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3" name="n_2aveValue債務償還比率"/>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4" name="n_3aveValue債務償還比率"/>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5" name="n_4aveValue債務償還比率"/>
        <xdr:cNvSpPr txBox="1"/>
      </xdr:nvSpPr>
      <xdr:spPr>
        <a:xfrm>
          <a:off x="11563427" y="58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57830</xdr:rowOff>
    </xdr:from>
    <xdr:ext cx="469744" cy="259045"/>
    <xdr:sp macro="" textlink="">
      <xdr:nvSpPr>
        <xdr:cNvPr id="156" name="n_1mainValue債務償還比率"/>
        <xdr:cNvSpPr txBox="1"/>
      </xdr:nvSpPr>
      <xdr:spPr>
        <a:xfrm>
          <a:off x="13836727" y="63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39789</xdr:rowOff>
    </xdr:from>
    <xdr:ext cx="469744" cy="259045"/>
    <xdr:sp macro="" textlink="">
      <xdr:nvSpPr>
        <xdr:cNvPr id="157" name="n_2mainValue債務償還比率"/>
        <xdr:cNvSpPr txBox="1"/>
      </xdr:nvSpPr>
      <xdr:spPr>
        <a:xfrm>
          <a:off x="13087427" y="64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166429</xdr:rowOff>
    </xdr:from>
    <xdr:ext cx="469744" cy="259045"/>
    <xdr:sp macro="" textlink="">
      <xdr:nvSpPr>
        <xdr:cNvPr id="158" name="n_3mainValue債務償還比率"/>
        <xdr:cNvSpPr txBox="1"/>
      </xdr:nvSpPr>
      <xdr:spPr>
        <a:xfrm>
          <a:off x="12325427" y="625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32522</xdr:rowOff>
    </xdr:from>
    <xdr:ext cx="469744" cy="259045"/>
    <xdr:sp macro="" textlink="">
      <xdr:nvSpPr>
        <xdr:cNvPr id="159" name="n_4mainValue債務償還比率"/>
        <xdr:cNvSpPr txBox="1"/>
      </xdr:nvSpPr>
      <xdr:spPr>
        <a:xfrm>
          <a:off x="11563427" y="62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95,775
94,127
18.47
41,762,948
40,248,446
867,277
23,429,646
50,531,622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36830</xdr:rowOff>
    </xdr:from>
    <xdr:to>
      <xdr:col>24</xdr:col>
      <xdr:colOff>114300</xdr:colOff>
      <xdr:row>41</xdr:row>
      <xdr:rowOff>138430</xdr:rowOff>
    </xdr:to>
    <xdr:sp macro="" textlink="">
      <xdr:nvSpPr>
        <xdr:cNvPr id="74" name="楕円 73"/>
        <xdr:cNvSpPr/>
      </xdr:nvSpPr>
      <xdr:spPr>
        <a:xfrm>
          <a:off x="4584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15257</xdr:rowOff>
    </xdr:from>
    <xdr:ext cx="405111" cy="259045"/>
    <xdr:sp macro="" textlink="">
      <xdr:nvSpPr>
        <xdr:cNvPr id="75" name="【道路】&#10;有形固定資産減価償却率該当値テキスト"/>
        <xdr:cNvSpPr txBox="1"/>
      </xdr:nvSpPr>
      <xdr:spPr>
        <a:xfrm>
          <a:off x="4673600"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35197</xdr:rowOff>
    </xdr:from>
    <xdr:to>
      <xdr:col>20</xdr:col>
      <xdr:colOff>38100</xdr:colOff>
      <xdr:row>41</xdr:row>
      <xdr:rowOff>136797</xdr:rowOff>
    </xdr:to>
    <xdr:sp macro="" textlink="">
      <xdr:nvSpPr>
        <xdr:cNvPr id="76" name="楕円 75"/>
        <xdr:cNvSpPr/>
      </xdr:nvSpPr>
      <xdr:spPr>
        <a:xfrm>
          <a:off x="3746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85997</xdr:rowOff>
    </xdr:from>
    <xdr:to>
      <xdr:col>24</xdr:col>
      <xdr:colOff>63500</xdr:colOff>
      <xdr:row>41</xdr:row>
      <xdr:rowOff>87630</xdr:rowOff>
    </xdr:to>
    <xdr:cxnSp macro="">
      <xdr:nvCxnSpPr>
        <xdr:cNvPr id="77" name="直線コネクタ 76"/>
        <xdr:cNvCxnSpPr/>
      </xdr:nvCxnSpPr>
      <xdr:spPr>
        <a:xfrm>
          <a:off x="3797300" y="711544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38463</xdr:rowOff>
    </xdr:from>
    <xdr:to>
      <xdr:col>15</xdr:col>
      <xdr:colOff>101600</xdr:colOff>
      <xdr:row>41</xdr:row>
      <xdr:rowOff>140063</xdr:rowOff>
    </xdr:to>
    <xdr:sp macro="" textlink="">
      <xdr:nvSpPr>
        <xdr:cNvPr id="78" name="楕円 77"/>
        <xdr:cNvSpPr/>
      </xdr:nvSpPr>
      <xdr:spPr>
        <a:xfrm>
          <a:off x="2857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85997</xdr:rowOff>
    </xdr:from>
    <xdr:to>
      <xdr:col>19</xdr:col>
      <xdr:colOff>177800</xdr:colOff>
      <xdr:row>41</xdr:row>
      <xdr:rowOff>89263</xdr:rowOff>
    </xdr:to>
    <xdr:cxnSp macro="">
      <xdr:nvCxnSpPr>
        <xdr:cNvPr id="79" name="直線コネクタ 78"/>
        <xdr:cNvCxnSpPr/>
      </xdr:nvCxnSpPr>
      <xdr:spPr>
        <a:xfrm flipV="1">
          <a:off x="2908300" y="711544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30299</xdr:rowOff>
    </xdr:from>
    <xdr:to>
      <xdr:col>10</xdr:col>
      <xdr:colOff>165100</xdr:colOff>
      <xdr:row>41</xdr:row>
      <xdr:rowOff>131899</xdr:rowOff>
    </xdr:to>
    <xdr:sp macro="" textlink="">
      <xdr:nvSpPr>
        <xdr:cNvPr id="80" name="楕円 79"/>
        <xdr:cNvSpPr/>
      </xdr:nvSpPr>
      <xdr:spPr>
        <a:xfrm>
          <a:off x="1968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81099</xdr:rowOff>
    </xdr:from>
    <xdr:to>
      <xdr:col>15</xdr:col>
      <xdr:colOff>50800</xdr:colOff>
      <xdr:row>41</xdr:row>
      <xdr:rowOff>89263</xdr:rowOff>
    </xdr:to>
    <xdr:cxnSp macro="">
      <xdr:nvCxnSpPr>
        <xdr:cNvPr id="81" name="直線コネクタ 80"/>
        <xdr:cNvCxnSpPr/>
      </xdr:nvCxnSpPr>
      <xdr:spPr>
        <a:xfrm>
          <a:off x="2019300" y="71105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2"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3"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4"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127924</xdr:rowOff>
    </xdr:from>
    <xdr:ext cx="405111" cy="259045"/>
    <xdr:sp macro="" textlink="">
      <xdr:nvSpPr>
        <xdr:cNvPr id="86" name="n_1mainValue【道路】&#10;有形固定資産減価償却率"/>
        <xdr:cNvSpPr txBox="1"/>
      </xdr:nvSpPr>
      <xdr:spPr>
        <a:xfrm>
          <a:off x="35820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131190</xdr:rowOff>
    </xdr:from>
    <xdr:ext cx="405111" cy="259045"/>
    <xdr:sp macro="" textlink="">
      <xdr:nvSpPr>
        <xdr:cNvPr id="87" name="n_2mainValue【道路】&#10;有形固定資産減価償却率"/>
        <xdr:cNvSpPr txBox="1"/>
      </xdr:nvSpPr>
      <xdr:spPr>
        <a:xfrm>
          <a:off x="27057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123026</xdr:rowOff>
    </xdr:from>
    <xdr:ext cx="405111" cy="259045"/>
    <xdr:sp macro="" textlink="">
      <xdr:nvSpPr>
        <xdr:cNvPr id="88" name="n_3mainValue【道路】&#10;有形固定資産減価償却率"/>
        <xdr:cNvSpPr txBox="1"/>
      </xdr:nvSpPr>
      <xdr:spPr>
        <a:xfrm>
          <a:off x="1816744" y="715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74664</xdr:rowOff>
    </xdr:from>
    <xdr:to>
      <xdr:col>55</xdr:col>
      <xdr:colOff>50800</xdr:colOff>
      <xdr:row>42</xdr:row>
      <xdr:rowOff>4814</xdr:rowOff>
    </xdr:to>
    <xdr:sp macro="" textlink="">
      <xdr:nvSpPr>
        <xdr:cNvPr id="128" name="楕円 127"/>
        <xdr:cNvSpPr/>
      </xdr:nvSpPr>
      <xdr:spPr>
        <a:xfrm>
          <a:off x="10426700" y="71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161041</xdr:rowOff>
    </xdr:from>
    <xdr:ext cx="469744" cy="259045"/>
    <xdr:sp macro="" textlink="">
      <xdr:nvSpPr>
        <xdr:cNvPr id="129" name="【道路】&#10;一人当たり延長該当値テキスト"/>
        <xdr:cNvSpPr txBox="1"/>
      </xdr:nvSpPr>
      <xdr:spPr>
        <a:xfrm>
          <a:off x="10515600" y="70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74930</xdr:rowOff>
    </xdr:from>
    <xdr:to>
      <xdr:col>50</xdr:col>
      <xdr:colOff>165100</xdr:colOff>
      <xdr:row>42</xdr:row>
      <xdr:rowOff>5080</xdr:rowOff>
    </xdr:to>
    <xdr:sp macro="" textlink="">
      <xdr:nvSpPr>
        <xdr:cNvPr id="130" name="楕円 129"/>
        <xdr:cNvSpPr/>
      </xdr:nvSpPr>
      <xdr:spPr>
        <a:xfrm>
          <a:off x="9588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125464</xdr:rowOff>
    </xdr:from>
    <xdr:to>
      <xdr:col>55</xdr:col>
      <xdr:colOff>0</xdr:colOff>
      <xdr:row>41</xdr:row>
      <xdr:rowOff>125730</xdr:rowOff>
    </xdr:to>
    <xdr:cxnSp macro="">
      <xdr:nvCxnSpPr>
        <xdr:cNvPr id="131" name="直線コネクタ 130"/>
        <xdr:cNvCxnSpPr/>
      </xdr:nvCxnSpPr>
      <xdr:spPr>
        <a:xfrm flipV="1">
          <a:off x="9639300" y="7154914"/>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76188</xdr:rowOff>
    </xdr:from>
    <xdr:to>
      <xdr:col>46</xdr:col>
      <xdr:colOff>38100</xdr:colOff>
      <xdr:row>42</xdr:row>
      <xdr:rowOff>6338</xdr:rowOff>
    </xdr:to>
    <xdr:sp macro="" textlink="">
      <xdr:nvSpPr>
        <xdr:cNvPr id="132" name="楕円 131"/>
        <xdr:cNvSpPr/>
      </xdr:nvSpPr>
      <xdr:spPr>
        <a:xfrm>
          <a:off x="8699500" y="71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125730</xdr:rowOff>
    </xdr:from>
    <xdr:to>
      <xdr:col>50</xdr:col>
      <xdr:colOff>114300</xdr:colOff>
      <xdr:row>41</xdr:row>
      <xdr:rowOff>126988</xdr:rowOff>
    </xdr:to>
    <xdr:cxnSp macro="">
      <xdr:nvCxnSpPr>
        <xdr:cNvPr id="133" name="直線コネクタ 132"/>
        <xdr:cNvCxnSpPr/>
      </xdr:nvCxnSpPr>
      <xdr:spPr>
        <a:xfrm flipV="1">
          <a:off x="8750300" y="7155180"/>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76111</xdr:rowOff>
    </xdr:from>
    <xdr:to>
      <xdr:col>41</xdr:col>
      <xdr:colOff>101600</xdr:colOff>
      <xdr:row>42</xdr:row>
      <xdr:rowOff>6261</xdr:rowOff>
    </xdr:to>
    <xdr:sp macro="" textlink="">
      <xdr:nvSpPr>
        <xdr:cNvPr id="134" name="楕円 133"/>
        <xdr:cNvSpPr/>
      </xdr:nvSpPr>
      <xdr:spPr>
        <a:xfrm>
          <a:off x="7810500" y="71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126911</xdr:rowOff>
    </xdr:from>
    <xdr:to>
      <xdr:col>45</xdr:col>
      <xdr:colOff>177800</xdr:colOff>
      <xdr:row>41</xdr:row>
      <xdr:rowOff>126988</xdr:rowOff>
    </xdr:to>
    <xdr:cxnSp macro="">
      <xdr:nvCxnSpPr>
        <xdr:cNvPr id="135" name="直線コネクタ 134"/>
        <xdr:cNvCxnSpPr/>
      </xdr:nvCxnSpPr>
      <xdr:spPr>
        <a:xfrm>
          <a:off x="7861300" y="715636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167657</xdr:rowOff>
    </xdr:from>
    <xdr:ext cx="469744" cy="259045"/>
    <xdr:sp macro="" textlink="">
      <xdr:nvSpPr>
        <xdr:cNvPr id="140" name="n_1mainValue【道路】&#10;一人当たり延長"/>
        <xdr:cNvSpPr txBox="1"/>
      </xdr:nvSpPr>
      <xdr:spPr>
        <a:xfrm>
          <a:off x="93917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168915</xdr:rowOff>
    </xdr:from>
    <xdr:ext cx="469744" cy="259045"/>
    <xdr:sp macro="" textlink="">
      <xdr:nvSpPr>
        <xdr:cNvPr id="141" name="n_2mainValue【道路】&#10;一人当たり延長"/>
        <xdr:cNvSpPr txBox="1"/>
      </xdr:nvSpPr>
      <xdr:spPr>
        <a:xfrm>
          <a:off x="8515427" y="719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168838</xdr:rowOff>
    </xdr:from>
    <xdr:ext cx="469744" cy="259045"/>
    <xdr:sp macro="" textlink="">
      <xdr:nvSpPr>
        <xdr:cNvPr id="142" name="n_3mainValue【道路】&#10;一人当たり延長"/>
        <xdr:cNvSpPr txBox="1"/>
      </xdr:nvSpPr>
      <xdr:spPr>
        <a:xfrm>
          <a:off x="7626427" y="719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3"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138612</xdr:rowOff>
    </xdr:from>
    <xdr:to>
      <xdr:col>24</xdr:col>
      <xdr:colOff>114300</xdr:colOff>
      <xdr:row>60</xdr:row>
      <xdr:rowOff>68762</xdr:rowOff>
    </xdr:to>
    <xdr:sp macro="" textlink="">
      <xdr:nvSpPr>
        <xdr:cNvPr id="184" name="楕円 183"/>
        <xdr:cNvSpPr/>
      </xdr:nvSpPr>
      <xdr:spPr>
        <a:xfrm>
          <a:off x="45847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161489</xdr:rowOff>
    </xdr:from>
    <xdr:ext cx="405111" cy="259045"/>
    <xdr:sp macro="" textlink="">
      <xdr:nvSpPr>
        <xdr:cNvPr id="185" name="【橋りょう・トンネル】&#10;有形固定資産減価償却率該当値テキスト"/>
        <xdr:cNvSpPr txBox="1"/>
      </xdr:nvSpPr>
      <xdr:spPr>
        <a:xfrm>
          <a:off x="4673600" y="1010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112485</xdr:rowOff>
    </xdr:from>
    <xdr:to>
      <xdr:col>20</xdr:col>
      <xdr:colOff>38100</xdr:colOff>
      <xdr:row>60</xdr:row>
      <xdr:rowOff>42635</xdr:rowOff>
    </xdr:to>
    <xdr:sp macro="" textlink="">
      <xdr:nvSpPr>
        <xdr:cNvPr id="186" name="楕円 185"/>
        <xdr:cNvSpPr/>
      </xdr:nvSpPr>
      <xdr:spPr>
        <a:xfrm>
          <a:off x="3746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163285</xdr:rowOff>
    </xdr:from>
    <xdr:to>
      <xdr:col>24</xdr:col>
      <xdr:colOff>63500</xdr:colOff>
      <xdr:row>60</xdr:row>
      <xdr:rowOff>17962</xdr:rowOff>
    </xdr:to>
    <xdr:cxnSp macro="">
      <xdr:nvCxnSpPr>
        <xdr:cNvPr id="187" name="直線コネクタ 186"/>
        <xdr:cNvCxnSpPr/>
      </xdr:nvCxnSpPr>
      <xdr:spPr>
        <a:xfrm>
          <a:off x="3797300" y="1027883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158206</xdr:rowOff>
    </xdr:from>
    <xdr:to>
      <xdr:col>15</xdr:col>
      <xdr:colOff>101600</xdr:colOff>
      <xdr:row>60</xdr:row>
      <xdr:rowOff>88356</xdr:rowOff>
    </xdr:to>
    <xdr:sp macro="" textlink="">
      <xdr:nvSpPr>
        <xdr:cNvPr id="188" name="楕円 187"/>
        <xdr:cNvSpPr/>
      </xdr:nvSpPr>
      <xdr:spPr>
        <a:xfrm>
          <a:off x="2857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163285</xdr:rowOff>
    </xdr:from>
    <xdr:to>
      <xdr:col>19</xdr:col>
      <xdr:colOff>177800</xdr:colOff>
      <xdr:row>60</xdr:row>
      <xdr:rowOff>37556</xdr:rowOff>
    </xdr:to>
    <xdr:cxnSp macro="">
      <xdr:nvCxnSpPr>
        <xdr:cNvPr id="189" name="直線コネクタ 188"/>
        <xdr:cNvCxnSpPr/>
      </xdr:nvCxnSpPr>
      <xdr:spPr>
        <a:xfrm flipV="1">
          <a:off x="2908300" y="1027883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135346</xdr:rowOff>
    </xdr:from>
    <xdr:to>
      <xdr:col>10</xdr:col>
      <xdr:colOff>165100</xdr:colOff>
      <xdr:row>60</xdr:row>
      <xdr:rowOff>65496</xdr:rowOff>
    </xdr:to>
    <xdr:sp macro="" textlink="">
      <xdr:nvSpPr>
        <xdr:cNvPr id="190" name="楕円 189"/>
        <xdr:cNvSpPr/>
      </xdr:nvSpPr>
      <xdr:spPr>
        <a:xfrm>
          <a:off x="1968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14696</xdr:rowOff>
    </xdr:from>
    <xdr:to>
      <xdr:col>15</xdr:col>
      <xdr:colOff>50800</xdr:colOff>
      <xdr:row>60</xdr:row>
      <xdr:rowOff>37556</xdr:rowOff>
    </xdr:to>
    <xdr:cxnSp macro="">
      <xdr:nvCxnSpPr>
        <xdr:cNvPr id="191" name="直線コネクタ 190"/>
        <xdr:cNvCxnSpPr/>
      </xdr:nvCxnSpPr>
      <xdr:spPr>
        <a:xfrm>
          <a:off x="2019300" y="103016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2"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93"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194"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59162</xdr:rowOff>
    </xdr:from>
    <xdr:ext cx="405111" cy="259045"/>
    <xdr:sp macro="" textlink="">
      <xdr:nvSpPr>
        <xdr:cNvPr id="196" name="n_1mainValue【橋りょう・トンネル】&#10;有形固定資産減価償却率"/>
        <xdr:cNvSpPr txBox="1"/>
      </xdr:nvSpPr>
      <xdr:spPr>
        <a:xfrm>
          <a:off x="35820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104883</xdr:rowOff>
    </xdr:from>
    <xdr:ext cx="405111" cy="259045"/>
    <xdr:sp macro="" textlink="">
      <xdr:nvSpPr>
        <xdr:cNvPr id="197" name="n_2mainValue【橋りょう・トンネル】&#10;有形固定資産減価償却率"/>
        <xdr:cNvSpPr txBox="1"/>
      </xdr:nvSpPr>
      <xdr:spPr>
        <a:xfrm>
          <a:off x="2705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82023</xdr:rowOff>
    </xdr:from>
    <xdr:ext cx="405111" cy="259045"/>
    <xdr:sp macro="" textlink="">
      <xdr:nvSpPr>
        <xdr:cNvPr id="198" name="n_3mainValue【橋りょう・トンネル】&#10;有形固定資産減価償却率"/>
        <xdr:cNvSpPr txBox="1"/>
      </xdr:nvSpPr>
      <xdr:spPr>
        <a:xfrm>
          <a:off x="1816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109096</xdr:rowOff>
    </xdr:from>
    <xdr:to>
      <xdr:col>55</xdr:col>
      <xdr:colOff>50800</xdr:colOff>
      <xdr:row>64</xdr:row>
      <xdr:rowOff>39246</xdr:rowOff>
    </xdr:to>
    <xdr:sp macro="" textlink="">
      <xdr:nvSpPr>
        <xdr:cNvPr id="238" name="楕円 237"/>
        <xdr:cNvSpPr/>
      </xdr:nvSpPr>
      <xdr:spPr>
        <a:xfrm>
          <a:off x="10426700" y="109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31465</xdr:rowOff>
    </xdr:from>
    <xdr:ext cx="534377" cy="259045"/>
    <xdr:sp macro="" textlink="">
      <xdr:nvSpPr>
        <xdr:cNvPr id="239" name="【橋りょう・トンネル】&#10;一人当たり有形固定資産（償却資産）額該当値テキスト"/>
        <xdr:cNvSpPr txBox="1"/>
      </xdr:nvSpPr>
      <xdr:spPr>
        <a:xfrm>
          <a:off x="10515600" y="108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109319</xdr:rowOff>
    </xdr:from>
    <xdr:to>
      <xdr:col>50</xdr:col>
      <xdr:colOff>165100</xdr:colOff>
      <xdr:row>64</xdr:row>
      <xdr:rowOff>39469</xdr:rowOff>
    </xdr:to>
    <xdr:sp macro="" textlink="">
      <xdr:nvSpPr>
        <xdr:cNvPr id="240" name="楕円 239"/>
        <xdr:cNvSpPr/>
      </xdr:nvSpPr>
      <xdr:spPr>
        <a:xfrm>
          <a:off x="9588500" y="109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159896</xdr:rowOff>
    </xdr:from>
    <xdr:to>
      <xdr:col>55</xdr:col>
      <xdr:colOff>0</xdr:colOff>
      <xdr:row>63</xdr:row>
      <xdr:rowOff>160119</xdr:rowOff>
    </xdr:to>
    <xdr:cxnSp macro="">
      <xdr:nvCxnSpPr>
        <xdr:cNvPr id="241" name="直線コネクタ 240"/>
        <xdr:cNvCxnSpPr/>
      </xdr:nvCxnSpPr>
      <xdr:spPr>
        <a:xfrm flipV="1">
          <a:off x="9639300" y="10961246"/>
          <a:ext cx="8382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110616</xdr:rowOff>
    </xdr:from>
    <xdr:to>
      <xdr:col>46</xdr:col>
      <xdr:colOff>38100</xdr:colOff>
      <xdr:row>64</xdr:row>
      <xdr:rowOff>40766</xdr:rowOff>
    </xdr:to>
    <xdr:sp macro="" textlink="">
      <xdr:nvSpPr>
        <xdr:cNvPr id="242" name="楕円 241"/>
        <xdr:cNvSpPr/>
      </xdr:nvSpPr>
      <xdr:spPr>
        <a:xfrm>
          <a:off x="8699500" y="1091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160119</xdr:rowOff>
    </xdr:from>
    <xdr:to>
      <xdr:col>50</xdr:col>
      <xdr:colOff>114300</xdr:colOff>
      <xdr:row>63</xdr:row>
      <xdr:rowOff>161416</xdr:rowOff>
    </xdr:to>
    <xdr:cxnSp macro="">
      <xdr:nvCxnSpPr>
        <xdr:cNvPr id="243" name="直線コネクタ 242"/>
        <xdr:cNvCxnSpPr/>
      </xdr:nvCxnSpPr>
      <xdr:spPr>
        <a:xfrm flipV="1">
          <a:off x="8750300" y="10961469"/>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110828</xdr:rowOff>
    </xdr:from>
    <xdr:to>
      <xdr:col>41</xdr:col>
      <xdr:colOff>101600</xdr:colOff>
      <xdr:row>64</xdr:row>
      <xdr:rowOff>40978</xdr:rowOff>
    </xdr:to>
    <xdr:sp macro="" textlink="">
      <xdr:nvSpPr>
        <xdr:cNvPr id="244" name="楕円 243"/>
        <xdr:cNvSpPr/>
      </xdr:nvSpPr>
      <xdr:spPr>
        <a:xfrm>
          <a:off x="7810500" y="109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161416</xdr:rowOff>
    </xdr:from>
    <xdr:to>
      <xdr:col>45</xdr:col>
      <xdr:colOff>177800</xdr:colOff>
      <xdr:row>63</xdr:row>
      <xdr:rowOff>161628</xdr:rowOff>
    </xdr:to>
    <xdr:cxnSp macro="">
      <xdr:nvCxnSpPr>
        <xdr:cNvPr id="245" name="直線コネクタ 244"/>
        <xdr:cNvCxnSpPr/>
      </xdr:nvCxnSpPr>
      <xdr:spPr>
        <a:xfrm flipV="1">
          <a:off x="7861300" y="10962766"/>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30596</xdr:rowOff>
    </xdr:from>
    <xdr:ext cx="534377" cy="259045"/>
    <xdr:sp macro="" textlink="">
      <xdr:nvSpPr>
        <xdr:cNvPr id="250" name="n_1mainValue【橋りょう・トンネル】&#10;一人当たり有形固定資産（償却資産）額"/>
        <xdr:cNvSpPr txBox="1"/>
      </xdr:nvSpPr>
      <xdr:spPr>
        <a:xfrm>
          <a:off x="9359411" y="1100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31893</xdr:rowOff>
    </xdr:from>
    <xdr:ext cx="534377" cy="259045"/>
    <xdr:sp macro="" textlink="">
      <xdr:nvSpPr>
        <xdr:cNvPr id="251" name="n_2mainValue【橋りょう・トンネル】&#10;一人当たり有形固定資産（償却資産）額"/>
        <xdr:cNvSpPr txBox="1"/>
      </xdr:nvSpPr>
      <xdr:spPr>
        <a:xfrm>
          <a:off x="8483111" y="110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32105</xdr:rowOff>
    </xdr:from>
    <xdr:ext cx="534377" cy="259045"/>
    <xdr:sp macro="" textlink="">
      <xdr:nvSpPr>
        <xdr:cNvPr id="252" name="n_3mainValue【橋りょう・トンネル】&#10;一人当たり有形固定資産（償却資産）額"/>
        <xdr:cNvSpPr txBox="1"/>
      </xdr:nvSpPr>
      <xdr:spPr>
        <a:xfrm>
          <a:off x="7594111" y="1100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82"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65405</xdr:rowOff>
    </xdr:from>
    <xdr:to>
      <xdr:col>24</xdr:col>
      <xdr:colOff>114300</xdr:colOff>
      <xdr:row>81</xdr:row>
      <xdr:rowOff>167005</xdr:rowOff>
    </xdr:to>
    <xdr:sp macro="" textlink="">
      <xdr:nvSpPr>
        <xdr:cNvPr id="293" name="楕円 292"/>
        <xdr:cNvSpPr/>
      </xdr:nvSpPr>
      <xdr:spPr>
        <a:xfrm>
          <a:off x="45847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88282</xdr:rowOff>
    </xdr:from>
    <xdr:ext cx="405111" cy="259045"/>
    <xdr:sp macro="" textlink="">
      <xdr:nvSpPr>
        <xdr:cNvPr id="294" name="【公営住宅】&#10;有形固定資産減価償却率該当値テキスト"/>
        <xdr:cNvSpPr txBox="1"/>
      </xdr:nvSpPr>
      <xdr:spPr>
        <a:xfrm>
          <a:off x="4673600"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59689</xdr:rowOff>
    </xdr:from>
    <xdr:to>
      <xdr:col>20</xdr:col>
      <xdr:colOff>38100</xdr:colOff>
      <xdr:row>81</xdr:row>
      <xdr:rowOff>161289</xdr:rowOff>
    </xdr:to>
    <xdr:sp macro="" textlink="">
      <xdr:nvSpPr>
        <xdr:cNvPr id="295" name="楕円 294"/>
        <xdr:cNvSpPr/>
      </xdr:nvSpPr>
      <xdr:spPr>
        <a:xfrm>
          <a:off x="3746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110489</xdr:rowOff>
    </xdr:from>
    <xdr:to>
      <xdr:col>24</xdr:col>
      <xdr:colOff>63500</xdr:colOff>
      <xdr:row>81</xdr:row>
      <xdr:rowOff>116205</xdr:rowOff>
    </xdr:to>
    <xdr:cxnSp macro="">
      <xdr:nvCxnSpPr>
        <xdr:cNvPr id="296" name="直線コネクタ 295"/>
        <xdr:cNvCxnSpPr/>
      </xdr:nvCxnSpPr>
      <xdr:spPr>
        <a:xfrm>
          <a:off x="3797300" y="139979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73025</xdr:rowOff>
    </xdr:from>
    <xdr:to>
      <xdr:col>15</xdr:col>
      <xdr:colOff>101600</xdr:colOff>
      <xdr:row>84</xdr:row>
      <xdr:rowOff>3175</xdr:rowOff>
    </xdr:to>
    <xdr:sp macro="" textlink="">
      <xdr:nvSpPr>
        <xdr:cNvPr id="297" name="楕円 296"/>
        <xdr:cNvSpPr/>
      </xdr:nvSpPr>
      <xdr:spPr>
        <a:xfrm>
          <a:off x="2857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110489</xdr:rowOff>
    </xdr:from>
    <xdr:to>
      <xdr:col>19</xdr:col>
      <xdr:colOff>177800</xdr:colOff>
      <xdr:row>83</xdr:row>
      <xdr:rowOff>123825</xdr:rowOff>
    </xdr:to>
    <xdr:cxnSp macro="">
      <xdr:nvCxnSpPr>
        <xdr:cNvPr id="298" name="直線コネクタ 297"/>
        <xdr:cNvCxnSpPr/>
      </xdr:nvCxnSpPr>
      <xdr:spPr>
        <a:xfrm flipV="1">
          <a:off x="2908300" y="13997939"/>
          <a:ext cx="889000" cy="3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61595</xdr:rowOff>
    </xdr:from>
    <xdr:to>
      <xdr:col>10</xdr:col>
      <xdr:colOff>165100</xdr:colOff>
      <xdr:row>83</xdr:row>
      <xdr:rowOff>163195</xdr:rowOff>
    </xdr:to>
    <xdr:sp macro="" textlink="">
      <xdr:nvSpPr>
        <xdr:cNvPr id="299" name="楕円 298"/>
        <xdr:cNvSpPr/>
      </xdr:nvSpPr>
      <xdr:spPr>
        <a:xfrm>
          <a:off x="1968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112395</xdr:rowOff>
    </xdr:from>
    <xdr:to>
      <xdr:col>15</xdr:col>
      <xdr:colOff>50800</xdr:colOff>
      <xdr:row>83</xdr:row>
      <xdr:rowOff>123825</xdr:rowOff>
    </xdr:to>
    <xdr:cxnSp macro="">
      <xdr:nvCxnSpPr>
        <xdr:cNvPr id="300" name="直線コネクタ 299"/>
        <xdr:cNvCxnSpPr/>
      </xdr:nvCxnSpPr>
      <xdr:spPr>
        <a:xfrm>
          <a:off x="2019300" y="143427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02"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03"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04"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6366</xdr:rowOff>
    </xdr:from>
    <xdr:ext cx="405111" cy="259045"/>
    <xdr:sp macro="" textlink="">
      <xdr:nvSpPr>
        <xdr:cNvPr id="305" name="n_1mainValue【公営住宅】&#10;有形固定資産減価償却率"/>
        <xdr:cNvSpPr txBox="1"/>
      </xdr:nvSpPr>
      <xdr:spPr>
        <a:xfrm>
          <a:off x="3582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165752</xdr:rowOff>
    </xdr:from>
    <xdr:ext cx="405111" cy="259045"/>
    <xdr:sp macro="" textlink="">
      <xdr:nvSpPr>
        <xdr:cNvPr id="306" name="n_2mainValue【公営住宅】&#10;有形固定資産減価償却率"/>
        <xdr:cNvSpPr txBox="1"/>
      </xdr:nvSpPr>
      <xdr:spPr>
        <a:xfrm>
          <a:off x="2705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154322</xdr:rowOff>
    </xdr:from>
    <xdr:ext cx="405111" cy="259045"/>
    <xdr:sp macro="" textlink="">
      <xdr:nvSpPr>
        <xdr:cNvPr id="307" name="n_3mainValue【公営住宅】&#10;有形固定資産減価償却率"/>
        <xdr:cNvSpPr txBox="1"/>
      </xdr:nvSpPr>
      <xdr:spPr>
        <a:xfrm>
          <a:off x="1816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36" name="【公営住宅】&#10;一人当たり面積平均値テキスト"/>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162561</xdr:rowOff>
    </xdr:from>
    <xdr:to>
      <xdr:col>55</xdr:col>
      <xdr:colOff>50800</xdr:colOff>
      <xdr:row>81</xdr:row>
      <xdr:rowOff>92711</xdr:rowOff>
    </xdr:to>
    <xdr:sp macro="" textlink="">
      <xdr:nvSpPr>
        <xdr:cNvPr id="347" name="楕円 346"/>
        <xdr:cNvSpPr/>
      </xdr:nvSpPr>
      <xdr:spPr>
        <a:xfrm>
          <a:off x="104267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13988</xdr:rowOff>
    </xdr:from>
    <xdr:ext cx="469744" cy="259045"/>
    <xdr:sp macro="" textlink="">
      <xdr:nvSpPr>
        <xdr:cNvPr id="348" name="【公営住宅】&#10;一人当たり面積該当値テキスト"/>
        <xdr:cNvSpPr txBox="1"/>
      </xdr:nvSpPr>
      <xdr:spPr>
        <a:xfrm>
          <a:off x="10515600"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125985</xdr:rowOff>
    </xdr:from>
    <xdr:to>
      <xdr:col>50</xdr:col>
      <xdr:colOff>165100</xdr:colOff>
      <xdr:row>81</xdr:row>
      <xdr:rowOff>56135</xdr:rowOff>
    </xdr:to>
    <xdr:sp macro="" textlink="">
      <xdr:nvSpPr>
        <xdr:cNvPr id="349" name="楕円 348"/>
        <xdr:cNvSpPr/>
      </xdr:nvSpPr>
      <xdr:spPr>
        <a:xfrm>
          <a:off x="9588500" y="138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5335</xdr:rowOff>
    </xdr:from>
    <xdr:to>
      <xdr:col>55</xdr:col>
      <xdr:colOff>0</xdr:colOff>
      <xdr:row>81</xdr:row>
      <xdr:rowOff>41911</xdr:rowOff>
    </xdr:to>
    <xdr:cxnSp macro="">
      <xdr:nvCxnSpPr>
        <xdr:cNvPr id="350" name="直線コネクタ 349"/>
        <xdr:cNvCxnSpPr/>
      </xdr:nvCxnSpPr>
      <xdr:spPr>
        <a:xfrm>
          <a:off x="9639300" y="138927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22352</xdr:rowOff>
    </xdr:from>
    <xdr:to>
      <xdr:col>46</xdr:col>
      <xdr:colOff>38100</xdr:colOff>
      <xdr:row>81</xdr:row>
      <xdr:rowOff>123952</xdr:rowOff>
    </xdr:to>
    <xdr:sp macro="" textlink="">
      <xdr:nvSpPr>
        <xdr:cNvPr id="351" name="楕円 350"/>
        <xdr:cNvSpPr/>
      </xdr:nvSpPr>
      <xdr:spPr>
        <a:xfrm>
          <a:off x="8699500" y="1390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5335</xdr:rowOff>
    </xdr:from>
    <xdr:to>
      <xdr:col>50</xdr:col>
      <xdr:colOff>114300</xdr:colOff>
      <xdr:row>81</xdr:row>
      <xdr:rowOff>73152</xdr:rowOff>
    </xdr:to>
    <xdr:cxnSp macro="">
      <xdr:nvCxnSpPr>
        <xdr:cNvPr id="352" name="直線コネクタ 351"/>
        <xdr:cNvCxnSpPr/>
      </xdr:nvCxnSpPr>
      <xdr:spPr>
        <a:xfrm flipV="1">
          <a:off x="8750300" y="13892785"/>
          <a:ext cx="8890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11685</xdr:rowOff>
    </xdr:from>
    <xdr:to>
      <xdr:col>41</xdr:col>
      <xdr:colOff>101600</xdr:colOff>
      <xdr:row>81</xdr:row>
      <xdr:rowOff>113285</xdr:rowOff>
    </xdr:to>
    <xdr:sp macro="" textlink="">
      <xdr:nvSpPr>
        <xdr:cNvPr id="353" name="楕円 352"/>
        <xdr:cNvSpPr/>
      </xdr:nvSpPr>
      <xdr:spPr>
        <a:xfrm>
          <a:off x="7810500" y="138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62485</xdr:rowOff>
    </xdr:from>
    <xdr:to>
      <xdr:col>45</xdr:col>
      <xdr:colOff>177800</xdr:colOff>
      <xdr:row>81</xdr:row>
      <xdr:rowOff>73152</xdr:rowOff>
    </xdr:to>
    <xdr:cxnSp macro="">
      <xdr:nvCxnSpPr>
        <xdr:cNvPr id="354" name="直線コネクタ 353"/>
        <xdr:cNvCxnSpPr/>
      </xdr:nvCxnSpPr>
      <xdr:spPr>
        <a:xfrm>
          <a:off x="7861300" y="13949935"/>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108983</xdr:rowOff>
    </xdr:from>
    <xdr:ext cx="469744" cy="259045"/>
    <xdr:sp macro="" textlink="">
      <xdr:nvSpPr>
        <xdr:cNvPr id="355" name="n_1aveValue【公営住宅】&#10;一人当たり面積"/>
        <xdr:cNvSpPr txBox="1"/>
      </xdr:nvSpPr>
      <xdr:spPr>
        <a:xfrm>
          <a:off x="9391727" y="145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56" name="n_2aveValue【公営住宅】&#10;一人当たり面積"/>
        <xdr:cNvSpPr txBox="1"/>
      </xdr:nvSpPr>
      <xdr:spPr>
        <a:xfrm>
          <a:off x="8515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115079</xdr:rowOff>
    </xdr:from>
    <xdr:ext cx="469744" cy="259045"/>
    <xdr:sp macro="" textlink="">
      <xdr:nvSpPr>
        <xdr:cNvPr id="357" name="n_3aveValue【公営住宅】&#10;一人当たり面積"/>
        <xdr:cNvSpPr txBox="1"/>
      </xdr:nvSpPr>
      <xdr:spPr>
        <a:xfrm>
          <a:off x="7626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8"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72662</xdr:rowOff>
    </xdr:from>
    <xdr:ext cx="469744" cy="259045"/>
    <xdr:sp macro="" textlink="">
      <xdr:nvSpPr>
        <xdr:cNvPr id="359" name="n_1mainValue【公営住宅】&#10;一人当たり面積"/>
        <xdr:cNvSpPr txBox="1"/>
      </xdr:nvSpPr>
      <xdr:spPr>
        <a:xfrm>
          <a:off x="9391727" y="1361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140479</xdr:rowOff>
    </xdr:from>
    <xdr:ext cx="469744" cy="259045"/>
    <xdr:sp macro="" textlink="">
      <xdr:nvSpPr>
        <xdr:cNvPr id="360" name="n_2mainValue【公営住宅】&#10;一人当たり面積"/>
        <xdr:cNvSpPr txBox="1"/>
      </xdr:nvSpPr>
      <xdr:spPr>
        <a:xfrm>
          <a:off x="8515427" y="1368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129812</xdr:rowOff>
    </xdr:from>
    <xdr:ext cx="469744" cy="259045"/>
    <xdr:sp macro="" textlink="">
      <xdr:nvSpPr>
        <xdr:cNvPr id="361" name="n_3mainValue【公営住宅】&#10;一人当たり面積"/>
        <xdr:cNvSpPr txBox="1"/>
      </xdr:nvSpPr>
      <xdr:spPr>
        <a:xfrm>
          <a:off x="7626427" y="1367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08"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79284</xdr:rowOff>
    </xdr:from>
    <xdr:to>
      <xdr:col>85</xdr:col>
      <xdr:colOff>177800</xdr:colOff>
      <xdr:row>39</xdr:row>
      <xdr:rowOff>9434</xdr:rowOff>
    </xdr:to>
    <xdr:sp macro="" textlink="">
      <xdr:nvSpPr>
        <xdr:cNvPr id="419" name="楕円 418"/>
        <xdr:cNvSpPr/>
      </xdr:nvSpPr>
      <xdr:spPr>
        <a:xfrm>
          <a:off x="162687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57711</xdr:rowOff>
    </xdr:from>
    <xdr:ext cx="405111" cy="259045"/>
    <xdr:sp macro="" textlink="">
      <xdr:nvSpPr>
        <xdr:cNvPr id="420" name="【認定こども園・幼稚園・保育所】&#10;有形固定資産減価償却率該当値テキスト"/>
        <xdr:cNvSpPr txBox="1"/>
      </xdr:nvSpPr>
      <xdr:spPr>
        <a:xfrm>
          <a:off x="16357600"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56424</xdr:rowOff>
    </xdr:from>
    <xdr:to>
      <xdr:col>81</xdr:col>
      <xdr:colOff>101600</xdr:colOff>
      <xdr:row>38</xdr:row>
      <xdr:rowOff>158024</xdr:rowOff>
    </xdr:to>
    <xdr:sp macro="" textlink="">
      <xdr:nvSpPr>
        <xdr:cNvPr id="421" name="楕円 420"/>
        <xdr:cNvSpPr/>
      </xdr:nvSpPr>
      <xdr:spPr>
        <a:xfrm>
          <a:off x="15430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107224</xdr:rowOff>
    </xdr:from>
    <xdr:to>
      <xdr:col>85</xdr:col>
      <xdr:colOff>127000</xdr:colOff>
      <xdr:row>38</xdr:row>
      <xdr:rowOff>130084</xdr:rowOff>
    </xdr:to>
    <xdr:cxnSp macro="">
      <xdr:nvCxnSpPr>
        <xdr:cNvPr id="422" name="直線コネクタ 421"/>
        <xdr:cNvCxnSpPr/>
      </xdr:nvCxnSpPr>
      <xdr:spPr>
        <a:xfrm>
          <a:off x="15481300" y="66223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156028</xdr:rowOff>
    </xdr:from>
    <xdr:to>
      <xdr:col>76</xdr:col>
      <xdr:colOff>165100</xdr:colOff>
      <xdr:row>39</xdr:row>
      <xdr:rowOff>86178</xdr:rowOff>
    </xdr:to>
    <xdr:sp macro="" textlink="">
      <xdr:nvSpPr>
        <xdr:cNvPr id="423" name="楕円 422"/>
        <xdr:cNvSpPr/>
      </xdr:nvSpPr>
      <xdr:spPr>
        <a:xfrm>
          <a:off x="14541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107224</xdr:rowOff>
    </xdr:from>
    <xdr:to>
      <xdr:col>81</xdr:col>
      <xdr:colOff>50800</xdr:colOff>
      <xdr:row>39</xdr:row>
      <xdr:rowOff>35378</xdr:rowOff>
    </xdr:to>
    <xdr:cxnSp macro="">
      <xdr:nvCxnSpPr>
        <xdr:cNvPr id="424" name="直線コネクタ 423"/>
        <xdr:cNvCxnSpPr/>
      </xdr:nvCxnSpPr>
      <xdr:spPr>
        <a:xfrm flipV="1">
          <a:off x="14592300" y="6622324"/>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138067</xdr:rowOff>
    </xdr:from>
    <xdr:to>
      <xdr:col>72</xdr:col>
      <xdr:colOff>38100</xdr:colOff>
      <xdr:row>39</xdr:row>
      <xdr:rowOff>68217</xdr:rowOff>
    </xdr:to>
    <xdr:sp macro="" textlink="">
      <xdr:nvSpPr>
        <xdr:cNvPr id="425" name="楕円 424"/>
        <xdr:cNvSpPr/>
      </xdr:nvSpPr>
      <xdr:spPr>
        <a:xfrm>
          <a:off x="13652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17417</xdr:rowOff>
    </xdr:from>
    <xdr:to>
      <xdr:col>76</xdr:col>
      <xdr:colOff>114300</xdr:colOff>
      <xdr:row>39</xdr:row>
      <xdr:rowOff>35378</xdr:rowOff>
    </xdr:to>
    <xdr:cxnSp macro="">
      <xdr:nvCxnSpPr>
        <xdr:cNvPr id="426" name="直線コネクタ 425"/>
        <xdr:cNvCxnSpPr/>
      </xdr:nvCxnSpPr>
      <xdr:spPr>
        <a:xfrm>
          <a:off x="13703300" y="670396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7"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28"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29"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30"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149151</xdr:rowOff>
    </xdr:from>
    <xdr:ext cx="405111" cy="259045"/>
    <xdr:sp macro="" textlink="">
      <xdr:nvSpPr>
        <xdr:cNvPr id="431" name="n_1mainValue【認定こども園・幼稚園・保育所】&#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77305</xdr:rowOff>
    </xdr:from>
    <xdr:ext cx="405111" cy="259045"/>
    <xdr:sp macro="" textlink="">
      <xdr:nvSpPr>
        <xdr:cNvPr id="432" name="n_2mainValue【認定こども園・幼稚園・保育所】&#10;有形固定資産減価償却率"/>
        <xdr:cNvSpPr txBox="1"/>
      </xdr:nvSpPr>
      <xdr:spPr>
        <a:xfrm>
          <a:off x="14389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59344</xdr:rowOff>
    </xdr:from>
    <xdr:ext cx="405111" cy="259045"/>
    <xdr:sp macro="" textlink="">
      <xdr:nvSpPr>
        <xdr:cNvPr id="433" name="n_3mainValue【認定こども園・幼稚園・保育所】&#10;有形固定資産減価償却率"/>
        <xdr:cNvSpPr txBox="1"/>
      </xdr:nvSpPr>
      <xdr:spPr>
        <a:xfrm>
          <a:off x="13500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0"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1" name="楕円 470"/>
        <xdr:cNvSpPr/>
      </xdr:nvSpPr>
      <xdr:spPr>
        <a:xfrm>
          <a:off x="221107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132859</xdr:rowOff>
    </xdr:from>
    <xdr:ext cx="469744" cy="259045"/>
    <xdr:sp macro="" textlink="">
      <xdr:nvSpPr>
        <xdr:cNvPr id="472" name="【認定こども園・幼稚園・保育所】&#10;一人当たり面積該当値テキスト"/>
        <xdr:cNvSpPr txBox="1"/>
      </xdr:nvSpPr>
      <xdr:spPr>
        <a:xfrm>
          <a:off x="22199600"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109982</xdr:rowOff>
    </xdr:from>
    <xdr:to>
      <xdr:col>112</xdr:col>
      <xdr:colOff>38100</xdr:colOff>
      <xdr:row>38</xdr:row>
      <xdr:rowOff>40132</xdr:rowOff>
    </xdr:to>
    <xdr:sp macro="" textlink="">
      <xdr:nvSpPr>
        <xdr:cNvPr id="473" name="楕円 472"/>
        <xdr:cNvSpPr/>
      </xdr:nvSpPr>
      <xdr:spPr>
        <a:xfrm>
          <a:off x="21272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160782</xdr:rowOff>
    </xdr:from>
    <xdr:to>
      <xdr:col>116</xdr:col>
      <xdr:colOff>63500</xdr:colOff>
      <xdr:row>37</xdr:row>
      <xdr:rowOff>160782</xdr:rowOff>
    </xdr:to>
    <xdr:cxnSp macro="">
      <xdr:nvCxnSpPr>
        <xdr:cNvPr id="474" name="直線コネクタ 473"/>
        <xdr:cNvCxnSpPr/>
      </xdr:nvCxnSpPr>
      <xdr:spPr>
        <a:xfrm>
          <a:off x="21323300" y="65044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114554</xdr:rowOff>
    </xdr:from>
    <xdr:to>
      <xdr:col>107</xdr:col>
      <xdr:colOff>101600</xdr:colOff>
      <xdr:row>38</xdr:row>
      <xdr:rowOff>44704</xdr:rowOff>
    </xdr:to>
    <xdr:sp macro="" textlink="">
      <xdr:nvSpPr>
        <xdr:cNvPr id="475" name="楕円 474"/>
        <xdr:cNvSpPr/>
      </xdr:nvSpPr>
      <xdr:spPr>
        <a:xfrm>
          <a:off x="20383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160782</xdr:rowOff>
    </xdr:from>
    <xdr:to>
      <xdr:col>111</xdr:col>
      <xdr:colOff>177800</xdr:colOff>
      <xdr:row>37</xdr:row>
      <xdr:rowOff>165354</xdr:rowOff>
    </xdr:to>
    <xdr:cxnSp macro="">
      <xdr:nvCxnSpPr>
        <xdr:cNvPr id="476" name="直線コネクタ 475"/>
        <xdr:cNvCxnSpPr/>
      </xdr:nvCxnSpPr>
      <xdr:spPr>
        <a:xfrm flipV="1">
          <a:off x="20434300" y="650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114554</xdr:rowOff>
    </xdr:from>
    <xdr:to>
      <xdr:col>102</xdr:col>
      <xdr:colOff>165100</xdr:colOff>
      <xdr:row>38</xdr:row>
      <xdr:rowOff>44704</xdr:rowOff>
    </xdr:to>
    <xdr:sp macro="" textlink="">
      <xdr:nvSpPr>
        <xdr:cNvPr id="477" name="楕円 476"/>
        <xdr:cNvSpPr/>
      </xdr:nvSpPr>
      <xdr:spPr>
        <a:xfrm>
          <a:off x="19494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165354</xdr:rowOff>
    </xdr:from>
    <xdr:to>
      <xdr:col>107</xdr:col>
      <xdr:colOff>50800</xdr:colOff>
      <xdr:row>37</xdr:row>
      <xdr:rowOff>165354</xdr:rowOff>
    </xdr:to>
    <xdr:cxnSp macro="">
      <xdr:nvCxnSpPr>
        <xdr:cNvPr id="478" name="直線コネクタ 477"/>
        <xdr:cNvCxnSpPr/>
      </xdr:nvCxnSpPr>
      <xdr:spPr>
        <a:xfrm>
          <a:off x="19545300" y="6509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79"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480" name="n_2ave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81"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2"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56659</xdr:rowOff>
    </xdr:from>
    <xdr:ext cx="469744" cy="259045"/>
    <xdr:sp macro="" textlink="">
      <xdr:nvSpPr>
        <xdr:cNvPr id="483" name="n_1mainValue【認定こども園・幼稚園・保育所】&#10;一人当たり面積"/>
        <xdr:cNvSpPr txBox="1"/>
      </xdr:nvSpPr>
      <xdr:spPr>
        <a:xfrm>
          <a:off x="210757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61231</xdr:rowOff>
    </xdr:from>
    <xdr:ext cx="469744" cy="259045"/>
    <xdr:sp macro="" textlink="">
      <xdr:nvSpPr>
        <xdr:cNvPr id="484" name="n_2mainValue【認定こども園・幼稚園・保育所】&#10;一人当たり面積"/>
        <xdr:cNvSpPr txBox="1"/>
      </xdr:nvSpPr>
      <xdr:spPr>
        <a:xfrm>
          <a:off x="201994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61231</xdr:rowOff>
    </xdr:from>
    <xdr:ext cx="469744" cy="259045"/>
    <xdr:sp macro="" textlink="">
      <xdr:nvSpPr>
        <xdr:cNvPr id="485" name="n_3mainValue【認定こども園・幼稚園・保育所】&#10;一人当たり面積"/>
        <xdr:cNvSpPr txBox="1"/>
      </xdr:nvSpPr>
      <xdr:spPr>
        <a:xfrm>
          <a:off x="193104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13"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524" name="楕円 523"/>
        <xdr:cNvSpPr/>
      </xdr:nvSpPr>
      <xdr:spPr>
        <a:xfrm>
          <a:off x="16268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120667</xdr:rowOff>
    </xdr:from>
    <xdr:ext cx="405111" cy="259045"/>
    <xdr:sp macro="" textlink="">
      <xdr:nvSpPr>
        <xdr:cNvPr id="525" name="【学校施設】&#10;有形固定資産減価償却率該当値テキスト"/>
        <xdr:cNvSpPr txBox="1"/>
      </xdr:nvSpPr>
      <xdr:spPr>
        <a:xfrm>
          <a:off x="16357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93218</xdr:rowOff>
    </xdr:from>
    <xdr:to>
      <xdr:col>81</xdr:col>
      <xdr:colOff>101600</xdr:colOff>
      <xdr:row>58</xdr:row>
      <xdr:rowOff>23368</xdr:rowOff>
    </xdr:to>
    <xdr:sp macro="" textlink="">
      <xdr:nvSpPr>
        <xdr:cNvPr id="526" name="楕円 525"/>
        <xdr:cNvSpPr/>
      </xdr:nvSpPr>
      <xdr:spPr>
        <a:xfrm>
          <a:off x="15430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144018</xdr:rowOff>
    </xdr:from>
    <xdr:to>
      <xdr:col>85</xdr:col>
      <xdr:colOff>127000</xdr:colOff>
      <xdr:row>57</xdr:row>
      <xdr:rowOff>148590</xdr:rowOff>
    </xdr:to>
    <xdr:cxnSp macro="">
      <xdr:nvCxnSpPr>
        <xdr:cNvPr id="527" name="直線コネクタ 526"/>
        <xdr:cNvCxnSpPr/>
      </xdr:nvCxnSpPr>
      <xdr:spPr>
        <a:xfrm>
          <a:off x="15481300" y="99166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148082</xdr:rowOff>
    </xdr:from>
    <xdr:to>
      <xdr:col>76</xdr:col>
      <xdr:colOff>165100</xdr:colOff>
      <xdr:row>59</xdr:row>
      <xdr:rowOff>78232</xdr:rowOff>
    </xdr:to>
    <xdr:sp macro="" textlink="">
      <xdr:nvSpPr>
        <xdr:cNvPr id="528" name="楕円 527"/>
        <xdr:cNvSpPr/>
      </xdr:nvSpPr>
      <xdr:spPr>
        <a:xfrm>
          <a:off x="14541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144018</xdr:rowOff>
    </xdr:from>
    <xdr:to>
      <xdr:col>81</xdr:col>
      <xdr:colOff>50800</xdr:colOff>
      <xdr:row>59</xdr:row>
      <xdr:rowOff>27432</xdr:rowOff>
    </xdr:to>
    <xdr:cxnSp macro="">
      <xdr:nvCxnSpPr>
        <xdr:cNvPr id="529" name="直線コネクタ 528"/>
        <xdr:cNvCxnSpPr/>
      </xdr:nvCxnSpPr>
      <xdr:spPr>
        <a:xfrm flipV="1">
          <a:off x="14592300" y="9916668"/>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31496</xdr:rowOff>
    </xdr:from>
    <xdr:to>
      <xdr:col>72</xdr:col>
      <xdr:colOff>38100</xdr:colOff>
      <xdr:row>59</xdr:row>
      <xdr:rowOff>133096</xdr:rowOff>
    </xdr:to>
    <xdr:sp macro="" textlink="">
      <xdr:nvSpPr>
        <xdr:cNvPr id="530" name="楕円 529"/>
        <xdr:cNvSpPr/>
      </xdr:nvSpPr>
      <xdr:spPr>
        <a:xfrm>
          <a:off x="13652500" y="101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27432</xdr:rowOff>
    </xdr:from>
    <xdr:to>
      <xdr:col>76</xdr:col>
      <xdr:colOff>114300</xdr:colOff>
      <xdr:row>59</xdr:row>
      <xdr:rowOff>82296</xdr:rowOff>
    </xdr:to>
    <xdr:cxnSp macro="">
      <xdr:nvCxnSpPr>
        <xdr:cNvPr id="531" name="直線コネクタ 530"/>
        <xdr:cNvCxnSpPr/>
      </xdr:nvCxnSpPr>
      <xdr:spPr>
        <a:xfrm flipV="1">
          <a:off x="13703300" y="1014298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32"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33" name="n_2aveValue【学校施設】&#10;有形固定資産減価償却率"/>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34"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35"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39895</xdr:rowOff>
    </xdr:from>
    <xdr:ext cx="405111" cy="259045"/>
    <xdr:sp macro="" textlink="">
      <xdr:nvSpPr>
        <xdr:cNvPr id="536" name="n_1mainValue【学校施設】&#10;有形固定資産減価償却率"/>
        <xdr:cNvSpPr txBox="1"/>
      </xdr:nvSpPr>
      <xdr:spPr>
        <a:xfrm>
          <a:off x="152660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94759</xdr:rowOff>
    </xdr:from>
    <xdr:ext cx="405111" cy="259045"/>
    <xdr:sp macro="" textlink="">
      <xdr:nvSpPr>
        <xdr:cNvPr id="537" name="n_2mainValue【学校施設】&#10;有形固定資産減価償却率"/>
        <xdr:cNvSpPr txBox="1"/>
      </xdr:nvSpPr>
      <xdr:spPr>
        <a:xfrm>
          <a:off x="14389744" y="986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124223</xdr:rowOff>
    </xdr:from>
    <xdr:ext cx="405111" cy="259045"/>
    <xdr:sp macro="" textlink="">
      <xdr:nvSpPr>
        <xdr:cNvPr id="538" name="n_3mainValue【学校施設】&#10;有形固定資産減価償却率"/>
        <xdr:cNvSpPr txBox="1"/>
      </xdr:nvSpPr>
      <xdr:spPr>
        <a:xfrm>
          <a:off x="13500744" y="1023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67"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17970</xdr:rowOff>
    </xdr:from>
    <xdr:to>
      <xdr:col>116</xdr:col>
      <xdr:colOff>114300</xdr:colOff>
      <xdr:row>63</xdr:row>
      <xdr:rowOff>119570</xdr:rowOff>
    </xdr:to>
    <xdr:sp macro="" textlink="">
      <xdr:nvSpPr>
        <xdr:cNvPr id="578" name="楕円 577"/>
        <xdr:cNvSpPr/>
      </xdr:nvSpPr>
      <xdr:spPr>
        <a:xfrm>
          <a:off x="22110700" y="1081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104347</xdr:rowOff>
    </xdr:from>
    <xdr:ext cx="469744" cy="259045"/>
    <xdr:sp macro="" textlink="">
      <xdr:nvSpPr>
        <xdr:cNvPr id="579" name="【学校施設】&#10;一人当たり面積該当値テキスト"/>
        <xdr:cNvSpPr txBox="1"/>
      </xdr:nvSpPr>
      <xdr:spPr>
        <a:xfrm>
          <a:off x="22199600" y="107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5017</xdr:rowOff>
    </xdr:from>
    <xdr:to>
      <xdr:col>112</xdr:col>
      <xdr:colOff>38100</xdr:colOff>
      <xdr:row>63</xdr:row>
      <xdr:rowOff>106617</xdr:rowOff>
    </xdr:to>
    <xdr:sp macro="" textlink="">
      <xdr:nvSpPr>
        <xdr:cNvPr id="580" name="楕円 579"/>
        <xdr:cNvSpPr/>
      </xdr:nvSpPr>
      <xdr:spPr>
        <a:xfrm>
          <a:off x="21272500" y="1080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55817</xdr:rowOff>
    </xdr:from>
    <xdr:to>
      <xdr:col>116</xdr:col>
      <xdr:colOff>63500</xdr:colOff>
      <xdr:row>63</xdr:row>
      <xdr:rowOff>68770</xdr:rowOff>
    </xdr:to>
    <xdr:cxnSp macro="">
      <xdr:nvCxnSpPr>
        <xdr:cNvPr id="581" name="直線コネクタ 580"/>
        <xdr:cNvCxnSpPr/>
      </xdr:nvCxnSpPr>
      <xdr:spPr>
        <a:xfrm>
          <a:off x="21323300" y="10857167"/>
          <a:ext cx="8382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17208</xdr:rowOff>
    </xdr:from>
    <xdr:to>
      <xdr:col>107</xdr:col>
      <xdr:colOff>101600</xdr:colOff>
      <xdr:row>63</xdr:row>
      <xdr:rowOff>118808</xdr:rowOff>
    </xdr:to>
    <xdr:sp macro="" textlink="">
      <xdr:nvSpPr>
        <xdr:cNvPr id="582" name="楕円 581"/>
        <xdr:cNvSpPr/>
      </xdr:nvSpPr>
      <xdr:spPr>
        <a:xfrm>
          <a:off x="20383500" y="1081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55817</xdr:rowOff>
    </xdr:from>
    <xdr:to>
      <xdr:col>111</xdr:col>
      <xdr:colOff>177800</xdr:colOff>
      <xdr:row>63</xdr:row>
      <xdr:rowOff>68008</xdr:rowOff>
    </xdr:to>
    <xdr:cxnSp macro="">
      <xdr:nvCxnSpPr>
        <xdr:cNvPr id="583" name="直線コネクタ 582"/>
        <xdr:cNvCxnSpPr/>
      </xdr:nvCxnSpPr>
      <xdr:spPr>
        <a:xfrm flipV="1">
          <a:off x="20434300" y="10857167"/>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18923</xdr:rowOff>
    </xdr:from>
    <xdr:to>
      <xdr:col>102</xdr:col>
      <xdr:colOff>165100</xdr:colOff>
      <xdr:row>63</xdr:row>
      <xdr:rowOff>120523</xdr:rowOff>
    </xdr:to>
    <xdr:sp macro="" textlink="">
      <xdr:nvSpPr>
        <xdr:cNvPr id="584" name="楕円 583"/>
        <xdr:cNvSpPr/>
      </xdr:nvSpPr>
      <xdr:spPr>
        <a:xfrm>
          <a:off x="19494500" y="108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68008</xdr:rowOff>
    </xdr:from>
    <xdr:to>
      <xdr:col>107</xdr:col>
      <xdr:colOff>50800</xdr:colOff>
      <xdr:row>63</xdr:row>
      <xdr:rowOff>69723</xdr:rowOff>
    </xdr:to>
    <xdr:cxnSp macro="">
      <xdr:nvCxnSpPr>
        <xdr:cNvPr id="585" name="直線コネクタ 584"/>
        <xdr:cNvCxnSpPr/>
      </xdr:nvCxnSpPr>
      <xdr:spPr>
        <a:xfrm flipV="1">
          <a:off x="19545300" y="1086935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6"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7"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8"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89"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97744</xdr:rowOff>
    </xdr:from>
    <xdr:ext cx="469744" cy="259045"/>
    <xdr:sp macro="" textlink="">
      <xdr:nvSpPr>
        <xdr:cNvPr id="590" name="n_1mainValue【学校施設】&#10;一人当たり面積"/>
        <xdr:cNvSpPr txBox="1"/>
      </xdr:nvSpPr>
      <xdr:spPr>
        <a:xfrm>
          <a:off x="21075727" y="1089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109935</xdr:rowOff>
    </xdr:from>
    <xdr:ext cx="469744" cy="259045"/>
    <xdr:sp macro="" textlink="">
      <xdr:nvSpPr>
        <xdr:cNvPr id="591" name="n_2mainValue【学校施設】&#10;一人当たり面積"/>
        <xdr:cNvSpPr txBox="1"/>
      </xdr:nvSpPr>
      <xdr:spPr>
        <a:xfrm>
          <a:off x="20199427" y="1091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111650</xdr:rowOff>
    </xdr:from>
    <xdr:ext cx="469744" cy="259045"/>
    <xdr:sp macro="" textlink="">
      <xdr:nvSpPr>
        <xdr:cNvPr id="592" name="n_3mainValue【学校施設】&#10;一人当たり面積"/>
        <xdr:cNvSpPr txBox="1"/>
      </xdr:nvSpPr>
      <xdr:spPr>
        <a:xfrm>
          <a:off x="19310427" y="1091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18" name="直線コネクタ 61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1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20" name="直線コネクタ 61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2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22" name="直線コネクタ 62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623" name="【児童館】&#10;有形固定資産減価償却率平均値テキスト"/>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24" name="フローチャート: 判断 62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25" name="フローチャート: 判断 62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26" name="フローチャート: 判断 62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27" name="フローチャート: 判断 626"/>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28" name="フローチャート: 判断 627"/>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129358</xdr:rowOff>
    </xdr:from>
    <xdr:to>
      <xdr:col>85</xdr:col>
      <xdr:colOff>177800</xdr:colOff>
      <xdr:row>85</xdr:row>
      <xdr:rowOff>59508</xdr:rowOff>
    </xdr:to>
    <xdr:sp macro="" textlink="">
      <xdr:nvSpPr>
        <xdr:cNvPr id="634" name="楕円 633"/>
        <xdr:cNvSpPr/>
      </xdr:nvSpPr>
      <xdr:spPr>
        <a:xfrm>
          <a:off x="162687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107785</xdr:rowOff>
    </xdr:from>
    <xdr:ext cx="405111" cy="259045"/>
    <xdr:sp macro="" textlink="">
      <xdr:nvSpPr>
        <xdr:cNvPr id="635" name="【児童館】&#10;有形固定資産減価償却率該当値テキスト"/>
        <xdr:cNvSpPr txBox="1"/>
      </xdr:nvSpPr>
      <xdr:spPr>
        <a:xfrm>
          <a:off x="16357600"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104866</xdr:rowOff>
    </xdr:from>
    <xdr:to>
      <xdr:col>81</xdr:col>
      <xdr:colOff>101600</xdr:colOff>
      <xdr:row>85</xdr:row>
      <xdr:rowOff>35016</xdr:rowOff>
    </xdr:to>
    <xdr:sp macro="" textlink="">
      <xdr:nvSpPr>
        <xdr:cNvPr id="636" name="楕円 635"/>
        <xdr:cNvSpPr/>
      </xdr:nvSpPr>
      <xdr:spPr>
        <a:xfrm>
          <a:off x="15430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155666</xdr:rowOff>
    </xdr:from>
    <xdr:to>
      <xdr:col>85</xdr:col>
      <xdr:colOff>127000</xdr:colOff>
      <xdr:row>85</xdr:row>
      <xdr:rowOff>8708</xdr:rowOff>
    </xdr:to>
    <xdr:cxnSp macro="">
      <xdr:nvCxnSpPr>
        <xdr:cNvPr id="637" name="直線コネクタ 636"/>
        <xdr:cNvCxnSpPr/>
      </xdr:nvCxnSpPr>
      <xdr:spPr>
        <a:xfrm>
          <a:off x="15481300" y="1455746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158750</xdr:rowOff>
    </xdr:from>
    <xdr:to>
      <xdr:col>76</xdr:col>
      <xdr:colOff>165100</xdr:colOff>
      <xdr:row>85</xdr:row>
      <xdr:rowOff>88900</xdr:rowOff>
    </xdr:to>
    <xdr:sp macro="" textlink="">
      <xdr:nvSpPr>
        <xdr:cNvPr id="638" name="楕円 637"/>
        <xdr:cNvSpPr/>
      </xdr:nvSpPr>
      <xdr:spPr>
        <a:xfrm>
          <a:off x="14541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155666</xdr:rowOff>
    </xdr:from>
    <xdr:to>
      <xdr:col>81</xdr:col>
      <xdr:colOff>50800</xdr:colOff>
      <xdr:row>85</xdr:row>
      <xdr:rowOff>38100</xdr:rowOff>
    </xdr:to>
    <xdr:cxnSp macro="">
      <xdr:nvCxnSpPr>
        <xdr:cNvPr id="639" name="直線コネクタ 638"/>
        <xdr:cNvCxnSpPr/>
      </xdr:nvCxnSpPr>
      <xdr:spPr>
        <a:xfrm flipV="1">
          <a:off x="14592300" y="1455746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132624</xdr:rowOff>
    </xdr:from>
    <xdr:to>
      <xdr:col>72</xdr:col>
      <xdr:colOff>38100</xdr:colOff>
      <xdr:row>85</xdr:row>
      <xdr:rowOff>62774</xdr:rowOff>
    </xdr:to>
    <xdr:sp macro="" textlink="">
      <xdr:nvSpPr>
        <xdr:cNvPr id="640" name="楕円 639"/>
        <xdr:cNvSpPr/>
      </xdr:nvSpPr>
      <xdr:spPr>
        <a:xfrm>
          <a:off x="13652500" y="145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11974</xdr:rowOff>
    </xdr:from>
    <xdr:to>
      <xdr:col>76</xdr:col>
      <xdr:colOff>114300</xdr:colOff>
      <xdr:row>85</xdr:row>
      <xdr:rowOff>38100</xdr:rowOff>
    </xdr:to>
    <xdr:cxnSp macro="">
      <xdr:nvCxnSpPr>
        <xdr:cNvPr id="641" name="直線コネクタ 640"/>
        <xdr:cNvCxnSpPr/>
      </xdr:nvCxnSpPr>
      <xdr:spPr>
        <a:xfrm>
          <a:off x="13703300" y="145852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642" name="n_1aveValue【児童館】&#10;有形固定資産減価償却率"/>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43" name="n_2aveValue【児童館】&#10;有形固定資産減価償却率"/>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44" name="n_3aveValue【児童館】&#10;有形固定資産減価償却率"/>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45" name="n_4aveValue【児童館】&#10;有形固定資産減価償却率"/>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26143</xdr:rowOff>
    </xdr:from>
    <xdr:ext cx="405111" cy="259045"/>
    <xdr:sp macro="" textlink="">
      <xdr:nvSpPr>
        <xdr:cNvPr id="646" name="n_1mainValue【児童館】&#10;有形固定資産減価償却率"/>
        <xdr:cNvSpPr txBox="1"/>
      </xdr:nvSpPr>
      <xdr:spPr>
        <a:xfrm>
          <a:off x="152660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80027</xdr:rowOff>
    </xdr:from>
    <xdr:ext cx="405111" cy="259045"/>
    <xdr:sp macro="" textlink="">
      <xdr:nvSpPr>
        <xdr:cNvPr id="647" name="n_2mainValue【児童館】&#10;有形固定資産減価償却率"/>
        <xdr:cNvSpPr txBox="1"/>
      </xdr:nvSpPr>
      <xdr:spPr>
        <a:xfrm>
          <a:off x="14389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53901</xdr:rowOff>
    </xdr:from>
    <xdr:ext cx="405111" cy="259045"/>
    <xdr:sp macro="" textlink="">
      <xdr:nvSpPr>
        <xdr:cNvPr id="648" name="n_3mainValue【児童館】&#10;有形固定資産減価償却率"/>
        <xdr:cNvSpPr txBox="1"/>
      </xdr:nvSpPr>
      <xdr:spPr>
        <a:xfrm>
          <a:off x="13500744" y="1462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70" name="直線コネクタ 669"/>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1"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2" name="直線コネクタ 671"/>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3"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4" name="直線コネクタ 673"/>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75"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6" name="フローチャート: 判断 67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77" name="フローチャート: 判断 676"/>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8" name="フローチャート: 判断 677"/>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9" name="フローチャート: 判断 678"/>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80" name="フローチャート: 判断 679"/>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86" name="楕円 685"/>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687" name="【児童館】&#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88" name="楕円 687"/>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689" name="直線コネクタ 688"/>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90" name="楕円 689"/>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691" name="直線コネクタ 690"/>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92" name="楕円 691"/>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72389</xdr:rowOff>
    </xdr:to>
    <xdr:cxnSp macro="">
      <xdr:nvCxnSpPr>
        <xdr:cNvPr id="693" name="直線コネクタ 692"/>
        <xdr:cNvCxnSpPr/>
      </xdr:nvCxnSpPr>
      <xdr:spPr>
        <a:xfrm>
          <a:off x="19545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694"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95"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96"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97" name="n_4aveValue【児童館】&#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98"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99" name="n_2main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700" name="n_3mainValue【児童館】&#10;一人当たり面積"/>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26" name="直線コネクタ 725"/>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31"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32" name="フローチャート: 判断 731"/>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33" name="フローチャート: 判断 732"/>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34" name="フローチャート: 判断 733"/>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35" name="フローチャート: 判断 734"/>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36" name="フローチャート: 判断 735"/>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159294</xdr:rowOff>
    </xdr:from>
    <xdr:to>
      <xdr:col>85</xdr:col>
      <xdr:colOff>177800</xdr:colOff>
      <xdr:row>108</xdr:row>
      <xdr:rowOff>89444</xdr:rowOff>
    </xdr:to>
    <xdr:sp macro="" textlink="">
      <xdr:nvSpPr>
        <xdr:cNvPr id="742" name="楕円 741"/>
        <xdr:cNvSpPr/>
      </xdr:nvSpPr>
      <xdr:spPr>
        <a:xfrm>
          <a:off x="162687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137721</xdr:rowOff>
    </xdr:from>
    <xdr:ext cx="405111" cy="259045"/>
    <xdr:sp macro="" textlink="">
      <xdr:nvSpPr>
        <xdr:cNvPr id="743" name="【公民館】&#10;有形固定資産減価償却率該当値テキスト"/>
        <xdr:cNvSpPr txBox="1"/>
      </xdr:nvSpPr>
      <xdr:spPr>
        <a:xfrm>
          <a:off x="16357600"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133169</xdr:rowOff>
    </xdr:from>
    <xdr:to>
      <xdr:col>81</xdr:col>
      <xdr:colOff>101600</xdr:colOff>
      <xdr:row>108</xdr:row>
      <xdr:rowOff>63319</xdr:rowOff>
    </xdr:to>
    <xdr:sp macro="" textlink="">
      <xdr:nvSpPr>
        <xdr:cNvPr id="744" name="楕円 743"/>
        <xdr:cNvSpPr/>
      </xdr:nvSpPr>
      <xdr:spPr>
        <a:xfrm>
          <a:off x="15430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12519</xdr:rowOff>
    </xdr:from>
    <xdr:to>
      <xdr:col>85</xdr:col>
      <xdr:colOff>127000</xdr:colOff>
      <xdr:row>108</xdr:row>
      <xdr:rowOff>38644</xdr:rowOff>
    </xdr:to>
    <xdr:cxnSp macro="">
      <xdr:nvCxnSpPr>
        <xdr:cNvPr id="745" name="直線コネクタ 744"/>
        <xdr:cNvCxnSpPr/>
      </xdr:nvCxnSpPr>
      <xdr:spPr>
        <a:xfrm>
          <a:off x="15481300" y="1852911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156029</xdr:rowOff>
    </xdr:from>
    <xdr:to>
      <xdr:col>76</xdr:col>
      <xdr:colOff>165100</xdr:colOff>
      <xdr:row>108</xdr:row>
      <xdr:rowOff>86179</xdr:rowOff>
    </xdr:to>
    <xdr:sp macro="" textlink="">
      <xdr:nvSpPr>
        <xdr:cNvPr id="746" name="楕円 745"/>
        <xdr:cNvSpPr/>
      </xdr:nvSpPr>
      <xdr:spPr>
        <a:xfrm>
          <a:off x="145415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12519</xdr:rowOff>
    </xdr:from>
    <xdr:to>
      <xdr:col>81</xdr:col>
      <xdr:colOff>50800</xdr:colOff>
      <xdr:row>108</xdr:row>
      <xdr:rowOff>35379</xdr:rowOff>
    </xdr:to>
    <xdr:cxnSp macro="">
      <xdr:nvCxnSpPr>
        <xdr:cNvPr id="747" name="直線コネクタ 746"/>
        <xdr:cNvCxnSpPr/>
      </xdr:nvCxnSpPr>
      <xdr:spPr>
        <a:xfrm flipV="1">
          <a:off x="14592300" y="1852911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157662</xdr:rowOff>
    </xdr:from>
    <xdr:to>
      <xdr:col>72</xdr:col>
      <xdr:colOff>38100</xdr:colOff>
      <xdr:row>108</xdr:row>
      <xdr:rowOff>87812</xdr:rowOff>
    </xdr:to>
    <xdr:sp macro="" textlink="">
      <xdr:nvSpPr>
        <xdr:cNvPr id="748" name="楕円 747"/>
        <xdr:cNvSpPr/>
      </xdr:nvSpPr>
      <xdr:spPr>
        <a:xfrm>
          <a:off x="13652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35379</xdr:rowOff>
    </xdr:from>
    <xdr:to>
      <xdr:col>76</xdr:col>
      <xdr:colOff>114300</xdr:colOff>
      <xdr:row>108</xdr:row>
      <xdr:rowOff>37012</xdr:rowOff>
    </xdr:to>
    <xdr:cxnSp macro="">
      <xdr:nvCxnSpPr>
        <xdr:cNvPr id="749" name="直線コネクタ 748"/>
        <xdr:cNvCxnSpPr/>
      </xdr:nvCxnSpPr>
      <xdr:spPr>
        <a:xfrm flipV="1">
          <a:off x="13703300" y="1855197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50"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51"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52"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53"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54446</xdr:rowOff>
    </xdr:from>
    <xdr:ext cx="405111" cy="259045"/>
    <xdr:sp macro="" textlink="">
      <xdr:nvSpPr>
        <xdr:cNvPr id="754" name="n_1mainValue【公民館】&#10;有形固定資産減価償却率"/>
        <xdr:cNvSpPr txBox="1"/>
      </xdr:nvSpPr>
      <xdr:spPr>
        <a:xfrm>
          <a:off x="15266044" y="185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77306</xdr:rowOff>
    </xdr:from>
    <xdr:ext cx="405111" cy="259045"/>
    <xdr:sp macro="" textlink="">
      <xdr:nvSpPr>
        <xdr:cNvPr id="755" name="n_2mainValue【公民館】&#10;有形固定資産減価償却率"/>
        <xdr:cNvSpPr txBox="1"/>
      </xdr:nvSpPr>
      <xdr:spPr>
        <a:xfrm>
          <a:off x="14389744" y="1859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78939</xdr:rowOff>
    </xdr:from>
    <xdr:ext cx="405111" cy="259045"/>
    <xdr:sp macro="" textlink="">
      <xdr:nvSpPr>
        <xdr:cNvPr id="756" name="n_3mainValue【公民館】&#10;有形固定資産減価償却率"/>
        <xdr:cNvSpPr txBox="1"/>
      </xdr:nvSpPr>
      <xdr:spPr>
        <a:xfrm>
          <a:off x="135007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82" name="直線コネクタ 781"/>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8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84" name="直線コネクタ 78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85"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86" name="直線コネクタ 785"/>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787"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88" name="フローチャート: 判断 787"/>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89" name="フローチャート: 判断 788"/>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90" name="フローチャート: 判断 789"/>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91" name="フローチャート: 判断 790"/>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92" name="フローチャート: 判断 791"/>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35198</xdr:rowOff>
    </xdr:from>
    <xdr:to>
      <xdr:col>116</xdr:col>
      <xdr:colOff>114300</xdr:colOff>
      <xdr:row>108</xdr:row>
      <xdr:rowOff>136798</xdr:rowOff>
    </xdr:to>
    <xdr:sp macro="" textlink="">
      <xdr:nvSpPr>
        <xdr:cNvPr id="798" name="楕円 797"/>
        <xdr:cNvSpPr/>
      </xdr:nvSpPr>
      <xdr:spPr>
        <a:xfrm>
          <a:off x="221107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121575</xdr:rowOff>
    </xdr:from>
    <xdr:ext cx="469744" cy="259045"/>
    <xdr:sp macro="" textlink="">
      <xdr:nvSpPr>
        <xdr:cNvPr id="799" name="【公民館】&#10;一人当たり面積該当値テキスト"/>
        <xdr:cNvSpPr txBox="1"/>
      </xdr:nvSpPr>
      <xdr:spPr>
        <a:xfrm>
          <a:off x="22199600" y="1846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35198</xdr:rowOff>
    </xdr:from>
    <xdr:to>
      <xdr:col>112</xdr:col>
      <xdr:colOff>38100</xdr:colOff>
      <xdr:row>108</xdr:row>
      <xdr:rowOff>136798</xdr:rowOff>
    </xdr:to>
    <xdr:sp macro="" textlink="">
      <xdr:nvSpPr>
        <xdr:cNvPr id="800" name="楕円 799"/>
        <xdr:cNvSpPr/>
      </xdr:nvSpPr>
      <xdr:spPr>
        <a:xfrm>
          <a:off x="21272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85998</xdr:rowOff>
    </xdr:from>
    <xdr:to>
      <xdr:col>116</xdr:col>
      <xdr:colOff>63500</xdr:colOff>
      <xdr:row>108</xdr:row>
      <xdr:rowOff>85998</xdr:rowOff>
    </xdr:to>
    <xdr:cxnSp macro="">
      <xdr:nvCxnSpPr>
        <xdr:cNvPr id="801" name="直線コネクタ 800"/>
        <xdr:cNvCxnSpPr/>
      </xdr:nvCxnSpPr>
      <xdr:spPr>
        <a:xfrm>
          <a:off x="21323300" y="186025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35198</xdr:rowOff>
    </xdr:from>
    <xdr:to>
      <xdr:col>107</xdr:col>
      <xdr:colOff>101600</xdr:colOff>
      <xdr:row>108</xdr:row>
      <xdr:rowOff>136798</xdr:rowOff>
    </xdr:to>
    <xdr:sp macro="" textlink="">
      <xdr:nvSpPr>
        <xdr:cNvPr id="802" name="楕円 801"/>
        <xdr:cNvSpPr/>
      </xdr:nvSpPr>
      <xdr:spPr>
        <a:xfrm>
          <a:off x="20383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85998</xdr:rowOff>
    </xdr:from>
    <xdr:to>
      <xdr:col>111</xdr:col>
      <xdr:colOff>177800</xdr:colOff>
      <xdr:row>108</xdr:row>
      <xdr:rowOff>85998</xdr:rowOff>
    </xdr:to>
    <xdr:cxnSp macro="">
      <xdr:nvCxnSpPr>
        <xdr:cNvPr id="803" name="直線コネクタ 802"/>
        <xdr:cNvCxnSpPr/>
      </xdr:nvCxnSpPr>
      <xdr:spPr>
        <a:xfrm>
          <a:off x="20434300" y="1860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35198</xdr:rowOff>
    </xdr:from>
    <xdr:to>
      <xdr:col>102</xdr:col>
      <xdr:colOff>165100</xdr:colOff>
      <xdr:row>108</xdr:row>
      <xdr:rowOff>136798</xdr:rowOff>
    </xdr:to>
    <xdr:sp macro="" textlink="">
      <xdr:nvSpPr>
        <xdr:cNvPr id="804" name="楕円 803"/>
        <xdr:cNvSpPr/>
      </xdr:nvSpPr>
      <xdr:spPr>
        <a:xfrm>
          <a:off x="19494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85998</xdr:rowOff>
    </xdr:from>
    <xdr:to>
      <xdr:col>107</xdr:col>
      <xdr:colOff>50800</xdr:colOff>
      <xdr:row>108</xdr:row>
      <xdr:rowOff>85998</xdr:rowOff>
    </xdr:to>
    <xdr:cxnSp macro="">
      <xdr:nvCxnSpPr>
        <xdr:cNvPr id="805" name="直線コネクタ 804"/>
        <xdr:cNvCxnSpPr/>
      </xdr:nvCxnSpPr>
      <xdr:spPr>
        <a:xfrm>
          <a:off x="19545300" y="1860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06"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07"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08"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809"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127925</xdr:rowOff>
    </xdr:from>
    <xdr:ext cx="469744" cy="259045"/>
    <xdr:sp macro="" textlink="">
      <xdr:nvSpPr>
        <xdr:cNvPr id="810" name="n_1mainValue【公民館】&#10;一人当たり面積"/>
        <xdr:cNvSpPr txBox="1"/>
      </xdr:nvSpPr>
      <xdr:spPr>
        <a:xfrm>
          <a:off x="210757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127925</xdr:rowOff>
    </xdr:from>
    <xdr:ext cx="469744" cy="259045"/>
    <xdr:sp macro="" textlink="">
      <xdr:nvSpPr>
        <xdr:cNvPr id="811" name="n_2mainValue【公民館】&#10;一人当たり面積"/>
        <xdr:cNvSpPr txBox="1"/>
      </xdr:nvSpPr>
      <xdr:spPr>
        <a:xfrm>
          <a:off x="20199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127925</xdr:rowOff>
    </xdr:from>
    <xdr:ext cx="469744" cy="259045"/>
    <xdr:sp macro="" textlink="">
      <xdr:nvSpPr>
        <xdr:cNvPr id="812" name="n_3mainValue【公民館】&#10;一人当たり面積"/>
        <xdr:cNvSpPr txBox="1"/>
      </xdr:nvSpPr>
      <xdr:spPr>
        <a:xfrm>
          <a:off x="19310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上回っている。これは，昭和４０年代から５０年代に多くの公共施設を整備しており老朽化が進んだことによるものと考えられる。公営住宅及び学校施設については建替え事業の進捗により，有形固定資産減価償却率が低下している。</a:t>
          </a:r>
          <a:endParaRPr lang="ja-JP" altLang="ja-JP" sz="1400">
            <a:effectLst/>
          </a:endParaRPr>
        </a:p>
        <a:p>
          <a:r>
            <a:rPr kumimoji="1" lang="ja-JP" altLang="ja-JP" sz="1100">
              <a:solidFill>
                <a:schemeClr val="dk1"/>
              </a:solidFill>
              <a:effectLst/>
              <a:latin typeface="+mn-lt"/>
              <a:ea typeface="+mn-ea"/>
              <a:cs typeface="+mn-cs"/>
            </a:rPr>
            <a:t>一人当たり面積等については，ほとんどの類型において類似団体平均を下回っているが，公営住宅については阪神・淡路大震災の被災者の生活再建のための災害復興公営住宅を建設しており類似団体平均を上回っている。また，認定こども園・幼稚園・保育所については，公立の幼稚園が多いため類似団体平均を上回っているが，計画的な統廃合を進めたことにより一人当たり面積は減少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95,775
94,127
18.47
41,762,948
40,248,446
867,277
23,429,646
50,531,622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4" name="楕円 73"/>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5" name="【図書館】&#10;有形固定資産減価償却率該当値テキスト"/>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136434</xdr:rowOff>
    </xdr:from>
    <xdr:to>
      <xdr:col>20</xdr:col>
      <xdr:colOff>38100</xdr:colOff>
      <xdr:row>38</xdr:row>
      <xdr:rowOff>66584</xdr:rowOff>
    </xdr:to>
    <xdr:sp macro="" textlink="">
      <xdr:nvSpPr>
        <xdr:cNvPr id="76" name="楕円 75"/>
        <xdr:cNvSpPr/>
      </xdr:nvSpPr>
      <xdr:spPr>
        <a:xfrm>
          <a:off x="3746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xdr:rowOff>
    </xdr:from>
    <xdr:to>
      <xdr:col>24</xdr:col>
      <xdr:colOff>63500</xdr:colOff>
      <xdr:row>38</xdr:row>
      <xdr:rowOff>53340</xdr:rowOff>
    </xdr:to>
    <xdr:cxnSp macro="">
      <xdr:nvCxnSpPr>
        <xdr:cNvPr id="77" name="直線コネクタ 76"/>
        <xdr:cNvCxnSpPr/>
      </xdr:nvCxnSpPr>
      <xdr:spPr>
        <a:xfrm>
          <a:off x="3797300" y="653088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85816</xdr:rowOff>
    </xdr:from>
    <xdr:to>
      <xdr:col>15</xdr:col>
      <xdr:colOff>101600</xdr:colOff>
      <xdr:row>40</xdr:row>
      <xdr:rowOff>15966</xdr:rowOff>
    </xdr:to>
    <xdr:sp macro="" textlink="">
      <xdr:nvSpPr>
        <xdr:cNvPr id="78" name="楕円 77"/>
        <xdr:cNvSpPr/>
      </xdr:nvSpPr>
      <xdr:spPr>
        <a:xfrm>
          <a:off x="2857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xdr:rowOff>
    </xdr:from>
    <xdr:to>
      <xdr:col>19</xdr:col>
      <xdr:colOff>177800</xdr:colOff>
      <xdr:row>39</xdr:row>
      <xdr:rowOff>136616</xdr:rowOff>
    </xdr:to>
    <xdr:cxnSp macro="">
      <xdr:nvCxnSpPr>
        <xdr:cNvPr id="79" name="直線コネクタ 78"/>
        <xdr:cNvCxnSpPr/>
      </xdr:nvCxnSpPr>
      <xdr:spPr>
        <a:xfrm flipV="1">
          <a:off x="2908300" y="6530884"/>
          <a:ext cx="889000" cy="29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58057</xdr:rowOff>
    </xdr:from>
    <xdr:to>
      <xdr:col>10</xdr:col>
      <xdr:colOff>165100</xdr:colOff>
      <xdr:row>39</xdr:row>
      <xdr:rowOff>159657</xdr:rowOff>
    </xdr:to>
    <xdr:sp macro="" textlink="">
      <xdr:nvSpPr>
        <xdr:cNvPr id="80" name="楕円 79"/>
        <xdr:cNvSpPr/>
      </xdr:nvSpPr>
      <xdr:spPr>
        <a:xfrm>
          <a:off x="1968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108857</xdr:rowOff>
    </xdr:from>
    <xdr:to>
      <xdr:col>15</xdr:col>
      <xdr:colOff>50800</xdr:colOff>
      <xdr:row>39</xdr:row>
      <xdr:rowOff>136616</xdr:rowOff>
    </xdr:to>
    <xdr:cxnSp macro="">
      <xdr:nvCxnSpPr>
        <xdr:cNvPr id="81" name="直線コネクタ 80"/>
        <xdr:cNvCxnSpPr/>
      </xdr:nvCxnSpPr>
      <xdr:spPr>
        <a:xfrm>
          <a:off x="2019300" y="67954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57711</xdr:rowOff>
    </xdr:from>
    <xdr:ext cx="405111" cy="259045"/>
    <xdr:sp macro="" textlink="">
      <xdr:nvSpPr>
        <xdr:cNvPr id="86" name="n_1mainValue【図書館】&#10;有形固定資産減価償却率"/>
        <xdr:cNvSpPr txBox="1"/>
      </xdr:nvSpPr>
      <xdr:spPr>
        <a:xfrm>
          <a:off x="3582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7093</xdr:rowOff>
    </xdr:from>
    <xdr:ext cx="405111" cy="259045"/>
    <xdr:sp macro="" textlink="">
      <xdr:nvSpPr>
        <xdr:cNvPr id="87" name="n_2mainValue【図書館】&#10;有形固定資産減価償却率"/>
        <xdr:cNvSpPr txBox="1"/>
      </xdr:nvSpPr>
      <xdr:spPr>
        <a:xfrm>
          <a:off x="2705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150784</xdr:rowOff>
    </xdr:from>
    <xdr:ext cx="405111" cy="259045"/>
    <xdr:sp macro="" textlink="">
      <xdr:nvSpPr>
        <xdr:cNvPr id="88" name="n_3mainValue【図書館】&#10;有形固定資産減価償却率"/>
        <xdr:cNvSpPr txBox="1"/>
      </xdr:nvSpPr>
      <xdr:spPr>
        <a:xfrm>
          <a:off x="1816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3"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133985</xdr:rowOff>
    </xdr:from>
    <xdr:to>
      <xdr:col>55</xdr:col>
      <xdr:colOff>50800</xdr:colOff>
      <xdr:row>40</xdr:row>
      <xdr:rowOff>64135</xdr:rowOff>
    </xdr:to>
    <xdr:sp macro="" textlink="">
      <xdr:nvSpPr>
        <xdr:cNvPr id="124" name="楕円 123"/>
        <xdr:cNvSpPr/>
      </xdr:nvSpPr>
      <xdr:spPr>
        <a:xfrm>
          <a:off x="10426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112412</xdr:rowOff>
    </xdr:from>
    <xdr:ext cx="469744" cy="259045"/>
    <xdr:sp macro="" textlink="">
      <xdr:nvSpPr>
        <xdr:cNvPr id="125" name="【図書館】&#10;一人当たり面積該当値テキスト"/>
        <xdr:cNvSpPr txBox="1"/>
      </xdr:nvSpPr>
      <xdr:spPr>
        <a:xfrm>
          <a:off x="10515600"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133985</xdr:rowOff>
    </xdr:from>
    <xdr:to>
      <xdr:col>50</xdr:col>
      <xdr:colOff>165100</xdr:colOff>
      <xdr:row>40</xdr:row>
      <xdr:rowOff>64135</xdr:rowOff>
    </xdr:to>
    <xdr:sp macro="" textlink="">
      <xdr:nvSpPr>
        <xdr:cNvPr id="126" name="楕円 125"/>
        <xdr:cNvSpPr/>
      </xdr:nvSpPr>
      <xdr:spPr>
        <a:xfrm>
          <a:off x="9588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xdr:rowOff>
    </xdr:from>
    <xdr:to>
      <xdr:col>55</xdr:col>
      <xdr:colOff>0</xdr:colOff>
      <xdr:row>40</xdr:row>
      <xdr:rowOff>13335</xdr:rowOff>
    </xdr:to>
    <xdr:cxnSp macro="">
      <xdr:nvCxnSpPr>
        <xdr:cNvPr id="127" name="直線コネクタ 126"/>
        <xdr:cNvCxnSpPr/>
      </xdr:nvCxnSpPr>
      <xdr:spPr>
        <a:xfrm>
          <a:off x="9639300" y="68713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133985</xdr:rowOff>
    </xdr:from>
    <xdr:to>
      <xdr:col>46</xdr:col>
      <xdr:colOff>38100</xdr:colOff>
      <xdr:row>40</xdr:row>
      <xdr:rowOff>64135</xdr:rowOff>
    </xdr:to>
    <xdr:sp macro="" textlink="">
      <xdr:nvSpPr>
        <xdr:cNvPr id="128" name="楕円 127"/>
        <xdr:cNvSpPr/>
      </xdr:nvSpPr>
      <xdr:spPr>
        <a:xfrm>
          <a:off x="8699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xdr:rowOff>
    </xdr:from>
    <xdr:to>
      <xdr:col>50</xdr:col>
      <xdr:colOff>114300</xdr:colOff>
      <xdr:row>40</xdr:row>
      <xdr:rowOff>13335</xdr:rowOff>
    </xdr:to>
    <xdr:cxnSp macro="">
      <xdr:nvCxnSpPr>
        <xdr:cNvPr id="129" name="直線コネクタ 128"/>
        <xdr:cNvCxnSpPr/>
      </xdr:nvCxnSpPr>
      <xdr:spPr>
        <a:xfrm>
          <a:off x="8750300" y="687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133985</xdr:rowOff>
    </xdr:from>
    <xdr:to>
      <xdr:col>41</xdr:col>
      <xdr:colOff>101600</xdr:colOff>
      <xdr:row>40</xdr:row>
      <xdr:rowOff>64135</xdr:rowOff>
    </xdr:to>
    <xdr:sp macro="" textlink="">
      <xdr:nvSpPr>
        <xdr:cNvPr id="130" name="楕円 129"/>
        <xdr:cNvSpPr/>
      </xdr:nvSpPr>
      <xdr:spPr>
        <a:xfrm>
          <a:off x="7810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xdr:rowOff>
    </xdr:from>
    <xdr:to>
      <xdr:col>45</xdr:col>
      <xdr:colOff>177800</xdr:colOff>
      <xdr:row>40</xdr:row>
      <xdr:rowOff>13335</xdr:rowOff>
    </xdr:to>
    <xdr:cxnSp macro="">
      <xdr:nvCxnSpPr>
        <xdr:cNvPr id="131" name="直線コネクタ 130"/>
        <xdr:cNvCxnSpPr/>
      </xdr:nvCxnSpPr>
      <xdr:spPr>
        <a:xfrm>
          <a:off x="7861300" y="687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2"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3"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4"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55262</xdr:rowOff>
    </xdr:from>
    <xdr:ext cx="469744" cy="259045"/>
    <xdr:sp macro="" textlink="">
      <xdr:nvSpPr>
        <xdr:cNvPr id="136" name="n_1mainValue【図書館】&#10;一人当たり面積"/>
        <xdr:cNvSpPr txBox="1"/>
      </xdr:nvSpPr>
      <xdr:spPr>
        <a:xfrm>
          <a:off x="93917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55262</xdr:rowOff>
    </xdr:from>
    <xdr:ext cx="469744" cy="259045"/>
    <xdr:sp macro="" textlink="">
      <xdr:nvSpPr>
        <xdr:cNvPr id="137" name="n_2mainValue【図書館】&#10;一人当たり面積"/>
        <xdr:cNvSpPr txBox="1"/>
      </xdr:nvSpPr>
      <xdr:spPr>
        <a:xfrm>
          <a:off x="8515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55262</xdr:rowOff>
    </xdr:from>
    <xdr:ext cx="469744" cy="259045"/>
    <xdr:sp macro="" textlink="">
      <xdr:nvSpPr>
        <xdr:cNvPr id="138" name="n_3mainValue【図書館】&#10;一人当たり面積"/>
        <xdr:cNvSpPr txBox="1"/>
      </xdr:nvSpPr>
      <xdr:spPr>
        <a:xfrm>
          <a:off x="7626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68" name="【体育館・プー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179" name="楕円 178"/>
        <xdr:cNvSpPr/>
      </xdr:nvSpPr>
      <xdr:spPr>
        <a:xfrm>
          <a:off x="4584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78757</xdr:rowOff>
    </xdr:from>
    <xdr:ext cx="405111" cy="259045"/>
    <xdr:sp macro="" textlink="">
      <xdr:nvSpPr>
        <xdr:cNvPr id="180" name="【体育館・プール】&#10;有形固定資産減価償却率該当値テキスト"/>
        <xdr:cNvSpPr txBox="1"/>
      </xdr:nvSpPr>
      <xdr:spPr>
        <a:xfrm>
          <a:off x="46736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31115</xdr:rowOff>
    </xdr:from>
    <xdr:to>
      <xdr:col>20</xdr:col>
      <xdr:colOff>38100</xdr:colOff>
      <xdr:row>59</xdr:row>
      <xdr:rowOff>132715</xdr:rowOff>
    </xdr:to>
    <xdr:sp macro="" textlink="">
      <xdr:nvSpPr>
        <xdr:cNvPr id="181" name="楕円 180"/>
        <xdr:cNvSpPr/>
      </xdr:nvSpPr>
      <xdr:spPr>
        <a:xfrm>
          <a:off x="3746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81915</xdr:rowOff>
    </xdr:from>
    <xdr:to>
      <xdr:col>24</xdr:col>
      <xdr:colOff>63500</xdr:colOff>
      <xdr:row>59</xdr:row>
      <xdr:rowOff>106680</xdr:rowOff>
    </xdr:to>
    <xdr:cxnSp macro="">
      <xdr:nvCxnSpPr>
        <xdr:cNvPr id="182" name="直線コネクタ 181"/>
        <xdr:cNvCxnSpPr/>
      </xdr:nvCxnSpPr>
      <xdr:spPr>
        <a:xfrm>
          <a:off x="3797300" y="101974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122555</xdr:rowOff>
    </xdr:from>
    <xdr:to>
      <xdr:col>15</xdr:col>
      <xdr:colOff>101600</xdr:colOff>
      <xdr:row>60</xdr:row>
      <xdr:rowOff>52705</xdr:rowOff>
    </xdr:to>
    <xdr:sp macro="" textlink="">
      <xdr:nvSpPr>
        <xdr:cNvPr id="183" name="楕円 182"/>
        <xdr:cNvSpPr/>
      </xdr:nvSpPr>
      <xdr:spPr>
        <a:xfrm>
          <a:off x="2857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81915</xdr:rowOff>
    </xdr:from>
    <xdr:to>
      <xdr:col>19</xdr:col>
      <xdr:colOff>177800</xdr:colOff>
      <xdr:row>60</xdr:row>
      <xdr:rowOff>1905</xdr:rowOff>
    </xdr:to>
    <xdr:cxnSp macro="">
      <xdr:nvCxnSpPr>
        <xdr:cNvPr id="184" name="直線コネクタ 183"/>
        <xdr:cNvCxnSpPr/>
      </xdr:nvCxnSpPr>
      <xdr:spPr>
        <a:xfrm flipV="1">
          <a:off x="2908300" y="1019746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85" name="楕円 184"/>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60</xdr:row>
      <xdr:rowOff>1905</xdr:rowOff>
    </xdr:to>
    <xdr:cxnSp macro="">
      <xdr:nvCxnSpPr>
        <xdr:cNvPr id="186" name="直線コネクタ 185"/>
        <xdr:cNvCxnSpPr/>
      </xdr:nvCxnSpPr>
      <xdr:spPr>
        <a:xfrm>
          <a:off x="2019300" y="102641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87"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149242</xdr:rowOff>
    </xdr:from>
    <xdr:ext cx="405111" cy="259045"/>
    <xdr:sp macro="" textlink="">
      <xdr:nvSpPr>
        <xdr:cNvPr id="191" name="n_1mainValue【体育館・プール】&#10;有形固定資産減価償却率"/>
        <xdr:cNvSpPr txBox="1"/>
      </xdr:nvSpPr>
      <xdr:spPr>
        <a:xfrm>
          <a:off x="35820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92" name="n_2main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19067</xdr:rowOff>
    </xdr:from>
    <xdr:ext cx="405111" cy="259045"/>
    <xdr:sp macro="" textlink="">
      <xdr:nvSpPr>
        <xdr:cNvPr id="193" name="n_3mainValue【体育館・プール】&#10;有形固定資産減価償却率"/>
        <xdr:cNvSpPr txBox="1"/>
      </xdr:nvSpPr>
      <xdr:spPr>
        <a:xfrm>
          <a:off x="1816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128815</xdr:rowOff>
    </xdr:from>
    <xdr:to>
      <xdr:col>55</xdr:col>
      <xdr:colOff>50800</xdr:colOff>
      <xdr:row>64</xdr:row>
      <xdr:rowOff>58965</xdr:rowOff>
    </xdr:to>
    <xdr:sp macro="" textlink="">
      <xdr:nvSpPr>
        <xdr:cNvPr id="235" name="楕円 234"/>
        <xdr:cNvSpPr/>
      </xdr:nvSpPr>
      <xdr:spPr>
        <a:xfrm>
          <a:off x="104267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43742</xdr:rowOff>
    </xdr:from>
    <xdr:ext cx="469744" cy="259045"/>
    <xdr:sp macro="" textlink="">
      <xdr:nvSpPr>
        <xdr:cNvPr id="236" name="【体育館・プール】&#10;一人当たり面積該当値テキスト"/>
        <xdr:cNvSpPr txBox="1"/>
      </xdr:nvSpPr>
      <xdr:spPr>
        <a:xfrm>
          <a:off x="10515600" y="108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128815</xdr:rowOff>
    </xdr:from>
    <xdr:to>
      <xdr:col>50</xdr:col>
      <xdr:colOff>165100</xdr:colOff>
      <xdr:row>64</xdr:row>
      <xdr:rowOff>58965</xdr:rowOff>
    </xdr:to>
    <xdr:sp macro="" textlink="">
      <xdr:nvSpPr>
        <xdr:cNvPr id="237" name="楕円 236"/>
        <xdr:cNvSpPr/>
      </xdr:nvSpPr>
      <xdr:spPr>
        <a:xfrm>
          <a:off x="9588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8165</xdr:rowOff>
    </xdr:from>
    <xdr:to>
      <xdr:col>55</xdr:col>
      <xdr:colOff>0</xdr:colOff>
      <xdr:row>64</xdr:row>
      <xdr:rowOff>8165</xdr:rowOff>
    </xdr:to>
    <xdr:cxnSp macro="">
      <xdr:nvCxnSpPr>
        <xdr:cNvPr id="238" name="直線コネクタ 237"/>
        <xdr:cNvCxnSpPr/>
      </xdr:nvCxnSpPr>
      <xdr:spPr>
        <a:xfrm>
          <a:off x="9639300" y="109809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128815</xdr:rowOff>
    </xdr:from>
    <xdr:to>
      <xdr:col>46</xdr:col>
      <xdr:colOff>38100</xdr:colOff>
      <xdr:row>64</xdr:row>
      <xdr:rowOff>58965</xdr:rowOff>
    </xdr:to>
    <xdr:sp macro="" textlink="">
      <xdr:nvSpPr>
        <xdr:cNvPr id="239" name="楕円 238"/>
        <xdr:cNvSpPr/>
      </xdr:nvSpPr>
      <xdr:spPr>
        <a:xfrm>
          <a:off x="8699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8165</xdr:rowOff>
    </xdr:from>
    <xdr:to>
      <xdr:col>50</xdr:col>
      <xdr:colOff>114300</xdr:colOff>
      <xdr:row>64</xdr:row>
      <xdr:rowOff>8165</xdr:rowOff>
    </xdr:to>
    <xdr:cxnSp macro="">
      <xdr:nvCxnSpPr>
        <xdr:cNvPr id="240" name="直線コネクタ 239"/>
        <xdr:cNvCxnSpPr/>
      </xdr:nvCxnSpPr>
      <xdr:spPr>
        <a:xfrm>
          <a:off x="8750300" y="10980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128815</xdr:rowOff>
    </xdr:from>
    <xdr:to>
      <xdr:col>41</xdr:col>
      <xdr:colOff>101600</xdr:colOff>
      <xdr:row>64</xdr:row>
      <xdr:rowOff>58965</xdr:rowOff>
    </xdr:to>
    <xdr:sp macro="" textlink="">
      <xdr:nvSpPr>
        <xdr:cNvPr id="241" name="楕円 240"/>
        <xdr:cNvSpPr/>
      </xdr:nvSpPr>
      <xdr:spPr>
        <a:xfrm>
          <a:off x="7810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8165</xdr:rowOff>
    </xdr:from>
    <xdr:to>
      <xdr:col>45</xdr:col>
      <xdr:colOff>177800</xdr:colOff>
      <xdr:row>64</xdr:row>
      <xdr:rowOff>8165</xdr:rowOff>
    </xdr:to>
    <xdr:cxnSp macro="">
      <xdr:nvCxnSpPr>
        <xdr:cNvPr id="242" name="直線コネクタ 241"/>
        <xdr:cNvCxnSpPr/>
      </xdr:nvCxnSpPr>
      <xdr:spPr>
        <a:xfrm>
          <a:off x="7861300" y="10980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50092</xdr:rowOff>
    </xdr:from>
    <xdr:ext cx="469744" cy="259045"/>
    <xdr:sp macro="" textlink="">
      <xdr:nvSpPr>
        <xdr:cNvPr id="247" name="n_1mainValue【体育館・プール】&#10;一人当たり面積"/>
        <xdr:cNvSpPr txBox="1"/>
      </xdr:nvSpPr>
      <xdr:spPr>
        <a:xfrm>
          <a:off x="9391727" y="110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50092</xdr:rowOff>
    </xdr:from>
    <xdr:ext cx="469744" cy="259045"/>
    <xdr:sp macro="" textlink="">
      <xdr:nvSpPr>
        <xdr:cNvPr id="248" name="n_2mainValue【体育館・プール】&#10;一人当たり面積"/>
        <xdr:cNvSpPr txBox="1"/>
      </xdr:nvSpPr>
      <xdr:spPr>
        <a:xfrm>
          <a:off x="8515427" y="110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50092</xdr:rowOff>
    </xdr:from>
    <xdr:ext cx="469744" cy="259045"/>
    <xdr:sp macro="" textlink="">
      <xdr:nvSpPr>
        <xdr:cNvPr id="249" name="n_3mainValue【体育館・プール】&#10;一人当たり面積"/>
        <xdr:cNvSpPr txBox="1"/>
      </xdr:nvSpPr>
      <xdr:spPr>
        <a:xfrm>
          <a:off x="7626427" y="110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77"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2" name="フローチャート: 判断 281"/>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71882</xdr:rowOff>
    </xdr:from>
    <xdr:to>
      <xdr:col>24</xdr:col>
      <xdr:colOff>114300</xdr:colOff>
      <xdr:row>85</xdr:row>
      <xdr:rowOff>2032</xdr:rowOff>
    </xdr:to>
    <xdr:sp macro="" textlink="">
      <xdr:nvSpPr>
        <xdr:cNvPr id="288" name="楕円 287"/>
        <xdr:cNvSpPr/>
      </xdr:nvSpPr>
      <xdr:spPr>
        <a:xfrm>
          <a:off x="45847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50309</xdr:rowOff>
    </xdr:from>
    <xdr:ext cx="405111" cy="259045"/>
    <xdr:sp macro="" textlink="">
      <xdr:nvSpPr>
        <xdr:cNvPr id="289" name="【福祉施設】&#10;有形固定資産減価償却率該当値テキスト"/>
        <xdr:cNvSpPr txBox="1"/>
      </xdr:nvSpPr>
      <xdr:spPr>
        <a:xfrm>
          <a:off x="4673600" y="144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55880</xdr:rowOff>
    </xdr:from>
    <xdr:to>
      <xdr:col>20</xdr:col>
      <xdr:colOff>38100</xdr:colOff>
      <xdr:row>84</xdr:row>
      <xdr:rowOff>157480</xdr:rowOff>
    </xdr:to>
    <xdr:sp macro="" textlink="">
      <xdr:nvSpPr>
        <xdr:cNvPr id="290" name="楕円 289"/>
        <xdr:cNvSpPr/>
      </xdr:nvSpPr>
      <xdr:spPr>
        <a:xfrm>
          <a:off x="3746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106680</xdr:rowOff>
    </xdr:from>
    <xdr:to>
      <xdr:col>24</xdr:col>
      <xdr:colOff>63500</xdr:colOff>
      <xdr:row>84</xdr:row>
      <xdr:rowOff>122682</xdr:rowOff>
    </xdr:to>
    <xdr:cxnSp macro="">
      <xdr:nvCxnSpPr>
        <xdr:cNvPr id="291" name="直線コネクタ 290"/>
        <xdr:cNvCxnSpPr/>
      </xdr:nvCxnSpPr>
      <xdr:spPr>
        <a:xfrm>
          <a:off x="3797300" y="1450848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85598</xdr:rowOff>
    </xdr:from>
    <xdr:to>
      <xdr:col>15</xdr:col>
      <xdr:colOff>101600</xdr:colOff>
      <xdr:row>85</xdr:row>
      <xdr:rowOff>15748</xdr:rowOff>
    </xdr:to>
    <xdr:sp macro="" textlink="">
      <xdr:nvSpPr>
        <xdr:cNvPr id="292" name="楕円 291"/>
        <xdr:cNvSpPr/>
      </xdr:nvSpPr>
      <xdr:spPr>
        <a:xfrm>
          <a:off x="2857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106680</xdr:rowOff>
    </xdr:from>
    <xdr:to>
      <xdr:col>19</xdr:col>
      <xdr:colOff>177800</xdr:colOff>
      <xdr:row>84</xdr:row>
      <xdr:rowOff>136398</xdr:rowOff>
    </xdr:to>
    <xdr:cxnSp macro="">
      <xdr:nvCxnSpPr>
        <xdr:cNvPr id="293" name="直線コネクタ 292"/>
        <xdr:cNvCxnSpPr/>
      </xdr:nvCxnSpPr>
      <xdr:spPr>
        <a:xfrm flipV="1">
          <a:off x="2908300" y="1450848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71882</xdr:rowOff>
    </xdr:from>
    <xdr:to>
      <xdr:col>10</xdr:col>
      <xdr:colOff>165100</xdr:colOff>
      <xdr:row>85</xdr:row>
      <xdr:rowOff>2032</xdr:rowOff>
    </xdr:to>
    <xdr:sp macro="" textlink="">
      <xdr:nvSpPr>
        <xdr:cNvPr id="294" name="楕円 293"/>
        <xdr:cNvSpPr/>
      </xdr:nvSpPr>
      <xdr:spPr>
        <a:xfrm>
          <a:off x="1968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122682</xdr:rowOff>
    </xdr:from>
    <xdr:to>
      <xdr:col>15</xdr:col>
      <xdr:colOff>50800</xdr:colOff>
      <xdr:row>84</xdr:row>
      <xdr:rowOff>136398</xdr:rowOff>
    </xdr:to>
    <xdr:cxnSp macro="">
      <xdr:nvCxnSpPr>
        <xdr:cNvPr id="295" name="直線コネクタ 294"/>
        <xdr:cNvCxnSpPr/>
      </xdr:nvCxnSpPr>
      <xdr:spPr>
        <a:xfrm>
          <a:off x="2019300" y="145244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96"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7"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98"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9"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148607</xdr:rowOff>
    </xdr:from>
    <xdr:ext cx="405111" cy="259045"/>
    <xdr:sp macro="" textlink="">
      <xdr:nvSpPr>
        <xdr:cNvPr id="300" name="n_1mainValue【福祉施設】&#10;有形固定資産減価償却率"/>
        <xdr:cNvSpPr txBox="1"/>
      </xdr:nvSpPr>
      <xdr:spPr>
        <a:xfrm>
          <a:off x="35820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6875</xdr:rowOff>
    </xdr:from>
    <xdr:ext cx="405111" cy="259045"/>
    <xdr:sp macro="" textlink="">
      <xdr:nvSpPr>
        <xdr:cNvPr id="301" name="n_2mainValue【福祉施設】&#10;有形固定資産減価償却率"/>
        <xdr:cNvSpPr txBox="1"/>
      </xdr:nvSpPr>
      <xdr:spPr>
        <a:xfrm>
          <a:off x="2705744" y="1458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164609</xdr:rowOff>
    </xdr:from>
    <xdr:ext cx="405111" cy="259045"/>
    <xdr:sp macro="" textlink="">
      <xdr:nvSpPr>
        <xdr:cNvPr id="302" name="n_3mainValue【福祉施設】&#10;有形固定資産減価償却率"/>
        <xdr:cNvSpPr txBox="1"/>
      </xdr:nvSpPr>
      <xdr:spPr>
        <a:xfrm>
          <a:off x="1816744" y="1456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27"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2" name="フローチャート: 判断 331"/>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38736</xdr:rowOff>
    </xdr:from>
    <xdr:to>
      <xdr:col>55</xdr:col>
      <xdr:colOff>50800</xdr:colOff>
      <xdr:row>84</xdr:row>
      <xdr:rowOff>140336</xdr:rowOff>
    </xdr:to>
    <xdr:sp macro="" textlink="">
      <xdr:nvSpPr>
        <xdr:cNvPr id="338" name="楕円 337"/>
        <xdr:cNvSpPr/>
      </xdr:nvSpPr>
      <xdr:spPr>
        <a:xfrm>
          <a:off x="104267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17163</xdr:rowOff>
    </xdr:from>
    <xdr:ext cx="469744" cy="259045"/>
    <xdr:sp macro="" textlink="">
      <xdr:nvSpPr>
        <xdr:cNvPr id="339" name="【福祉施設】&#10;一人当たり面積該当値テキスト"/>
        <xdr:cNvSpPr txBox="1"/>
      </xdr:nvSpPr>
      <xdr:spPr>
        <a:xfrm>
          <a:off x="10515600" y="1441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38736</xdr:rowOff>
    </xdr:from>
    <xdr:to>
      <xdr:col>50</xdr:col>
      <xdr:colOff>165100</xdr:colOff>
      <xdr:row>84</xdr:row>
      <xdr:rowOff>140336</xdr:rowOff>
    </xdr:to>
    <xdr:sp macro="" textlink="">
      <xdr:nvSpPr>
        <xdr:cNvPr id="340" name="楕円 339"/>
        <xdr:cNvSpPr/>
      </xdr:nvSpPr>
      <xdr:spPr>
        <a:xfrm>
          <a:off x="9588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89536</xdr:rowOff>
    </xdr:from>
    <xdr:to>
      <xdr:col>55</xdr:col>
      <xdr:colOff>0</xdr:colOff>
      <xdr:row>84</xdr:row>
      <xdr:rowOff>89536</xdr:rowOff>
    </xdr:to>
    <xdr:cxnSp macro="">
      <xdr:nvCxnSpPr>
        <xdr:cNvPr id="341" name="直線コネクタ 340"/>
        <xdr:cNvCxnSpPr/>
      </xdr:nvCxnSpPr>
      <xdr:spPr>
        <a:xfrm>
          <a:off x="9639300" y="1449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38736</xdr:rowOff>
    </xdr:from>
    <xdr:to>
      <xdr:col>46</xdr:col>
      <xdr:colOff>38100</xdr:colOff>
      <xdr:row>84</xdr:row>
      <xdr:rowOff>140336</xdr:rowOff>
    </xdr:to>
    <xdr:sp macro="" textlink="">
      <xdr:nvSpPr>
        <xdr:cNvPr id="342" name="楕円 341"/>
        <xdr:cNvSpPr/>
      </xdr:nvSpPr>
      <xdr:spPr>
        <a:xfrm>
          <a:off x="8699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89536</xdr:rowOff>
    </xdr:from>
    <xdr:to>
      <xdr:col>50</xdr:col>
      <xdr:colOff>114300</xdr:colOff>
      <xdr:row>84</xdr:row>
      <xdr:rowOff>89536</xdr:rowOff>
    </xdr:to>
    <xdr:cxnSp macro="">
      <xdr:nvCxnSpPr>
        <xdr:cNvPr id="343" name="直線コネクタ 342"/>
        <xdr:cNvCxnSpPr/>
      </xdr:nvCxnSpPr>
      <xdr:spPr>
        <a:xfrm>
          <a:off x="8750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38736</xdr:rowOff>
    </xdr:from>
    <xdr:to>
      <xdr:col>41</xdr:col>
      <xdr:colOff>101600</xdr:colOff>
      <xdr:row>84</xdr:row>
      <xdr:rowOff>140336</xdr:rowOff>
    </xdr:to>
    <xdr:sp macro="" textlink="">
      <xdr:nvSpPr>
        <xdr:cNvPr id="344" name="楕円 343"/>
        <xdr:cNvSpPr/>
      </xdr:nvSpPr>
      <xdr:spPr>
        <a:xfrm>
          <a:off x="7810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89536</xdr:rowOff>
    </xdr:from>
    <xdr:to>
      <xdr:col>45</xdr:col>
      <xdr:colOff>177800</xdr:colOff>
      <xdr:row>84</xdr:row>
      <xdr:rowOff>89536</xdr:rowOff>
    </xdr:to>
    <xdr:cxnSp macro="">
      <xdr:nvCxnSpPr>
        <xdr:cNvPr id="345" name="直線コネクタ 344"/>
        <xdr:cNvCxnSpPr/>
      </xdr:nvCxnSpPr>
      <xdr:spPr>
        <a:xfrm>
          <a:off x="7861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46"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47"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8"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9"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131463</xdr:rowOff>
    </xdr:from>
    <xdr:ext cx="469744" cy="259045"/>
    <xdr:sp macro="" textlink="">
      <xdr:nvSpPr>
        <xdr:cNvPr id="350" name="n_1mainValue【福祉施設】&#10;一人当たり面積"/>
        <xdr:cNvSpPr txBox="1"/>
      </xdr:nvSpPr>
      <xdr:spPr>
        <a:xfrm>
          <a:off x="93917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131463</xdr:rowOff>
    </xdr:from>
    <xdr:ext cx="469744" cy="259045"/>
    <xdr:sp macro="" textlink="">
      <xdr:nvSpPr>
        <xdr:cNvPr id="351" name="n_2mainValue【福祉施設】&#10;一人当たり面積"/>
        <xdr:cNvSpPr txBox="1"/>
      </xdr:nvSpPr>
      <xdr:spPr>
        <a:xfrm>
          <a:off x="8515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131463</xdr:rowOff>
    </xdr:from>
    <xdr:ext cx="469744" cy="259045"/>
    <xdr:sp macro="" textlink="">
      <xdr:nvSpPr>
        <xdr:cNvPr id="352" name="n_3mainValue【福祉施設】&#10;一人当たり面積"/>
        <xdr:cNvSpPr txBox="1"/>
      </xdr:nvSpPr>
      <xdr:spPr>
        <a:xfrm>
          <a:off x="7626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83"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8" name="フローチャート: 判断 387"/>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120106</xdr:rowOff>
    </xdr:from>
    <xdr:to>
      <xdr:col>24</xdr:col>
      <xdr:colOff>114300</xdr:colOff>
      <xdr:row>107</xdr:row>
      <xdr:rowOff>50256</xdr:rowOff>
    </xdr:to>
    <xdr:sp macro="" textlink="">
      <xdr:nvSpPr>
        <xdr:cNvPr id="394" name="楕円 393"/>
        <xdr:cNvSpPr/>
      </xdr:nvSpPr>
      <xdr:spPr>
        <a:xfrm>
          <a:off x="4584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98533</xdr:rowOff>
    </xdr:from>
    <xdr:ext cx="405111" cy="259045"/>
    <xdr:sp macro="" textlink="">
      <xdr:nvSpPr>
        <xdr:cNvPr id="395" name="【市民会館】&#10;有形固定資産減価償却率該当値テキスト"/>
        <xdr:cNvSpPr txBox="1"/>
      </xdr:nvSpPr>
      <xdr:spPr>
        <a:xfrm>
          <a:off x="4673600"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87449</xdr:rowOff>
    </xdr:from>
    <xdr:to>
      <xdr:col>20</xdr:col>
      <xdr:colOff>38100</xdr:colOff>
      <xdr:row>107</xdr:row>
      <xdr:rowOff>17599</xdr:rowOff>
    </xdr:to>
    <xdr:sp macro="" textlink="">
      <xdr:nvSpPr>
        <xdr:cNvPr id="396" name="楕円 395"/>
        <xdr:cNvSpPr/>
      </xdr:nvSpPr>
      <xdr:spPr>
        <a:xfrm>
          <a:off x="3746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138249</xdr:rowOff>
    </xdr:from>
    <xdr:to>
      <xdr:col>24</xdr:col>
      <xdr:colOff>63500</xdr:colOff>
      <xdr:row>106</xdr:row>
      <xdr:rowOff>170906</xdr:rowOff>
    </xdr:to>
    <xdr:cxnSp macro="">
      <xdr:nvCxnSpPr>
        <xdr:cNvPr id="397" name="直線コネクタ 396"/>
        <xdr:cNvCxnSpPr/>
      </xdr:nvCxnSpPr>
      <xdr:spPr>
        <a:xfrm>
          <a:off x="3797300" y="183119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76019</xdr:rowOff>
    </xdr:from>
    <xdr:to>
      <xdr:col>15</xdr:col>
      <xdr:colOff>101600</xdr:colOff>
      <xdr:row>107</xdr:row>
      <xdr:rowOff>6169</xdr:rowOff>
    </xdr:to>
    <xdr:sp macro="" textlink="">
      <xdr:nvSpPr>
        <xdr:cNvPr id="398" name="楕円 397"/>
        <xdr:cNvSpPr/>
      </xdr:nvSpPr>
      <xdr:spPr>
        <a:xfrm>
          <a:off x="2857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126819</xdr:rowOff>
    </xdr:from>
    <xdr:to>
      <xdr:col>19</xdr:col>
      <xdr:colOff>177800</xdr:colOff>
      <xdr:row>106</xdr:row>
      <xdr:rowOff>138249</xdr:rowOff>
    </xdr:to>
    <xdr:cxnSp macro="">
      <xdr:nvCxnSpPr>
        <xdr:cNvPr id="399" name="直線コネクタ 398"/>
        <xdr:cNvCxnSpPr/>
      </xdr:nvCxnSpPr>
      <xdr:spPr>
        <a:xfrm>
          <a:off x="2908300" y="183005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113574</xdr:rowOff>
    </xdr:from>
    <xdr:to>
      <xdr:col>10</xdr:col>
      <xdr:colOff>165100</xdr:colOff>
      <xdr:row>109</xdr:row>
      <xdr:rowOff>43724</xdr:rowOff>
    </xdr:to>
    <xdr:sp macro="" textlink="">
      <xdr:nvSpPr>
        <xdr:cNvPr id="400" name="楕円 399"/>
        <xdr:cNvSpPr/>
      </xdr:nvSpPr>
      <xdr:spPr>
        <a:xfrm>
          <a:off x="1968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126819</xdr:rowOff>
    </xdr:from>
    <xdr:to>
      <xdr:col>15</xdr:col>
      <xdr:colOff>50800</xdr:colOff>
      <xdr:row>108</xdr:row>
      <xdr:rowOff>164374</xdr:rowOff>
    </xdr:to>
    <xdr:cxnSp macro="">
      <xdr:nvCxnSpPr>
        <xdr:cNvPr id="401" name="直線コネクタ 400"/>
        <xdr:cNvCxnSpPr/>
      </xdr:nvCxnSpPr>
      <xdr:spPr>
        <a:xfrm flipV="1">
          <a:off x="2019300" y="18300519"/>
          <a:ext cx="889000" cy="38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02"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03"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04"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5"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8726</xdr:rowOff>
    </xdr:from>
    <xdr:ext cx="405111" cy="259045"/>
    <xdr:sp macro="" textlink="">
      <xdr:nvSpPr>
        <xdr:cNvPr id="406" name="n_1mainValue【市民会館】&#10;有形固定資産減価償却率"/>
        <xdr:cNvSpPr txBox="1"/>
      </xdr:nvSpPr>
      <xdr:spPr>
        <a:xfrm>
          <a:off x="35820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168746</xdr:rowOff>
    </xdr:from>
    <xdr:ext cx="405111" cy="259045"/>
    <xdr:sp macro="" textlink="">
      <xdr:nvSpPr>
        <xdr:cNvPr id="407" name="n_2mainValue【市民会館】&#10;有形固定資産減価償却率"/>
        <xdr:cNvSpPr txBox="1"/>
      </xdr:nvSpPr>
      <xdr:spPr>
        <a:xfrm>
          <a:off x="2705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34851</xdr:rowOff>
    </xdr:from>
    <xdr:ext cx="405111" cy="259045"/>
    <xdr:sp macro="" textlink="">
      <xdr:nvSpPr>
        <xdr:cNvPr id="408" name="n_3mainValue【市民会館】&#10;有形固定資産減価償却率"/>
        <xdr:cNvSpPr txBox="1"/>
      </xdr:nvSpPr>
      <xdr:spPr>
        <a:xfrm>
          <a:off x="1816744" y="187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39"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4" name="フローチャート: 判断 443"/>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95613</xdr:rowOff>
    </xdr:from>
    <xdr:to>
      <xdr:col>55</xdr:col>
      <xdr:colOff>50800</xdr:colOff>
      <xdr:row>108</xdr:row>
      <xdr:rowOff>25763</xdr:rowOff>
    </xdr:to>
    <xdr:sp macro="" textlink="">
      <xdr:nvSpPr>
        <xdr:cNvPr id="450" name="楕円 449"/>
        <xdr:cNvSpPr/>
      </xdr:nvSpPr>
      <xdr:spPr>
        <a:xfrm>
          <a:off x="104267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74040</xdr:rowOff>
    </xdr:from>
    <xdr:ext cx="469744" cy="259045"/>
    <xdr:sp macro="" textlink="">
      <xdr:nvSpPr>
        <xdr:cNvPr id="451" name="【市民会館】&#10;一人当たり面積該当値テキスト"/>
        <xdr:cNvSpPr txBox="1"/>
      </xdr:nvSpPr>
      <xdr:spPr>
        <a:xfrm>
          <a:off x="10515600"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95613</xdr:rowOff>
    </xdr:from>
    <xdr:to>
      <xdr:col>50</xdr:col>
      <xdr:colOff>165100</xdr:colOff>
      <xdr:row>108</xdr:row>
      <xdr:rowOff>25763</xdr:rowOff>
    </xdr:to>
    <xdr:sp macro="" textlink="">
      <xdr:nvSpPr>
        <xdr:cNvPr id="452" name="楕円 451"/>
        <xdr:cNvSpPr/>
      </xdr:nvSpPr>
      <xdr:spPr>
        <a:xfrm>
          <a:off x="9588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146413</xdr:rowOff>
    </xdr:from>
    <xdr:to>
      <xdr:col>55</xdr:col>
      <xdr:colOff>0</xdr:colOff>
      <xdr:row>107</xdr:row>
      <xdr:rowOff>146413</xdr:rowOff>
    </xdr:to>
    <xdr:cxnSp macro="">
      <xdr:nvCxnSpPr>
        <xdr:cNvPr id="453" name="直線コネクタ 452"/>
        <xdr:cNvCxnSpPr/>
      </xdr:nvCxnSpPr>
      <xdr:spPr>
        <a:xfrm>
          <a:off x="9639300" y="18491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95613</xdr:rowOff>
    </xdr:from>
    <xdr:to>
      <xdr:col>46</xdr:col>
      <xdr:colOff>38100</xdr:colOff>
      <xdr:row>108</xdr:row>
      <xdr:rowOff>25763</xdr:rowOff>
    </xdr:to>
    <xdr:sp macro="" textlink="">
      <xdr:nvSpPr>
        <xdr:cNvPr id="454" name="楕円 453"/>
        <xdr:cNvSpPr/>
      </xdr:nvSpPr>
      <xdr:spPr>
        <a:xfrm>
          <a:off x="8699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146413</xdr:rowOff>
    </xdr:from>
    <xdr:to>
      <xdr:col>50</xdr:col>
      <xdr:colOff>114300</xdr:colOff>
      <xdr:row>107</xdr:row>
      <xdr:rowOff>146413</xdr:rowOff>
    </xdr:to>
    <xdr:cxnSp macro="">
      <xdr:nvCxnSpPr>
        <xdr:cNvPr id="455" name="直線コネクタ 454"/>
        <xdr:cNvCxnSpPr/>
      </xdr:nvCxnSpPr>
      <xdr:spPr>
        <a:xfrm>
          <a:off x="8750300" y="1849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95613</xdr:rowOff>
    </xdr:from>
    <xdr:to>
      <xdr:col>41</xdr:col>
      <xdr:colOff>101600</xdr:colOff>
      <xdr:row>108</xdr:row>
      <xdr:rowOff>25763</xdr:rowOff>
    </xdr:to>
    <xdr:sp macro="" textlink="">
      <xdr:nvSpPr>
        <xdr:cNvPr id="456" name="楕円 455"/>
        <xdr:cNvSpPr/>
      </xdr:nvSpPr>
      <xdr:spPr>
        <a:xfrm>
          <a:off x="7810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146413</xdr:rowOff>
    </xdr:from>
    <xdr:to>
      <xdr:col>45</xdr:col>
      <xdr:colOff>177800</xdr:colOff>
      <xdr:row>107</xdr:row>
      <xdr:rowOff>146413</xdr:rowOff>
    </xdr:to>
    <xdr:cxnSp macro="">
      <xdr:nvCxnSpPr>
        <xdr:cNvPr id="457" name="直線コネクタ 456"/>
        <xdr:cNvCxnSpPr/>
      </xdr:nvCxnSpPr>
      <xdr:spPr>
        <a:xfrm>
          <a:off x="7861300" y="1849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58"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59"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60"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1"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16890</xdr:rowOff>
    </xdr:from>
    <xdr:ext cx="469744" cy="259045"/>
    <xdr:sp macro="" textlink="">
      <xdr:nvSpPr>
        <xdr:cNvPr id="462" name="n_1mainValue【市民会館】&#10;一人当たり面積"/>
        <xdr:cNvSpPr txBox="1"/>
      </xdr:nvSpPr>
      <xdr:spPr>
        <a:xfrm>
          <a:off x="93917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16890</xdr:rowOff>
    </xdr:from>
    <xdr:ext cx="469744" cy="259045"/>
    <xdr:sp macro="" textlink="">
      <xdr:nvSpPr>
        <xdr:cNvPr id="463" name="n_2mainValue【市民会館】&#10;一人当たり面積"/>
        <xdr:cNvSpPr txBox="1"/>
      </xdr:nvSpPr>
      <xdr:spPr>
        <a:xfrm>
          <a:off x="8515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16890</xdr:rowOff>
    </xdr:from>
    <xdr:ext cx="469744" cy="259045"/>
    <xdr:sp macro="" textlink="">
      <xdr:nvSpPr>
        <xdr:cNvPr id="464" name="n_3mainValue【市民会館】&#10;一人当たり面積"/>
        <xdr:cNvSpPr txBox="1"/>
      </xdr:nvSpPr>
      <xdr:spPr>
        <a:xfrm>
          <a:off x="7626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0" name="直線コネクタ 489"/>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1"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2" name="直線コネクタ 491"/>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3"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4" name="直線コネクタ 493"/>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495"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6" name="フローチャート: 判断 495"/>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7" name="フローチャート: 判断 496"/>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8" name="フローチャート: 判断 497"/>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99" name="フローチャート: 判断 498"/>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0" name="フローチャート: 判断 499"/>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506" name="楕円 505"/>
        <xdr:cNvSpPr/>
      </xdr:nvSpPr>
      <xdr:spPr>
        <a:xfrm>
          <a:off x="16268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144253</xdr:rowOff>
    </xdr:from>
    <xdr:ext cx="405111" cy="259045"/>
    <xdr:sp macro="" textlink="">
      <xdr:nvSpPr>
        <xdr:cNvPr id="507" name="【一般廃棄物処理施設】&#10;有形固定資産減価償却率該当値テキスト"/>
        <xdr:cNvSpPr txBox="1"/>
      </xdr:nvSpPr>
      <xdr:spPr>
        <a:xfrm>
          <a:off x="163576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123372</xdr:rowOff>
    </xdr:from>
    <xdr:to>
      <xdr:col>81</xdr:col>
      <xdr:colOff>101600</xdr:colOff>
      <xdr:row>39</xdr:row>
      <xdr:rowOff>53522</xdr:rowOff>
    </xdr:to>
    <xdr:sp macro="" textlink="">
      <xdr:nvSpPr>
        <xdr:cNvPr id="508" name="楕円 507"/>
        <xdr:cNvSpPr/>
      </xdr:nvSpPr>
      <xdr:spPr>
        <a:xfrm>
          <a:off x="15430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2722</xdr:rowOff>
    </xdr:from>
    <xdr:to>
      <xdr:col>85</xdr:col>
      <xdr:colOff>127000</xdr:colOff>
      <xdr:row>39</xdr:row>
      <xdr:rowOff>45176</xdr:rowOff>
    </xdr:to>
    <xdr:cxnSp macro="">
      <xdr:nvCxnSpPr>
        <xdr:cNvPr id="509" name="直線コネクタ 508"/>
        <xdr:cNvCxnSpPr/>
      </xdr:nvCxnSpPr>
      <xdr:spPr>
        <a:xfrm>
          <a:off x="15481300" y="668927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15603</xdr:rowOff>
    </xdr:from>
    <xdr:to>
      <xdr:col>76</xdr:col>
      <xdr:colOff>165100</xdr:colOff>
      <xdr:row>39</xdr:row>
      <xdr:rowOff>117203</xdr:rowOff>
    </xdr:to>
    <xdr:sp macro="" textlink="">
      <xdr:nvSpPr>
        <xdr:cNvPr id="510" name="楕円 509"/>
        <xdr:cNvSpPr/>
      </xdr:nvSpPr>
      <xdr:spPr>
        <a:xfrm>
          <a:off x="14541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2722</xdr:rowOff>
    </xdr:from>
    <xdr:to>
      <xdr:col>81</xdr:col>
      <xdr:colOff>50800</xdr:colOff>
      <xdr:row>39</xdr:row>
      <xdr:rowOff>66403</xdr:rowOff>
    </xdr:to>
    <xdr:cxnSp macro="">
      <xdr:nvCxnSpPr>
        <xdr:cNvPr id="511" name="直線コネクタ 510"/>
        <xdr:cNvCxnSpPr/>
      </xdr:nvCxnSpPr>
      <xdr:spPr>
        <a:xfrm flipV="1">
          <a:off x="14592300" y="668927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144599</xdr:rowOff>
    </xdr:from>
    <xdr:to>
      <xdr:col>72</xdr:col>
      <xdr:colOff>38100</xdr:colOff>
      <xdr:row>39</xdr:row>
      <xdr:rowOff>74749</xdr:rowOff>
    </xdr:to>
    <xdr:sp macro="" textlink="">
      <xdr:nvSpPr>
        <xdr:cNvPr id="512" name="楕円 511"/>
        <xdr:cNvSpPr/>
      </xdr:nvSpPr>
      <xdr:spPr>
        <a:xfrm>
          <a:off x="13652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23949</xdr:rowOff>
    </xdr:from>
    <xdr:to>
      <xdr:col>76</xdr:col>
      <xdr:colOff>114300</xdr:colOff>
      <xdr:row>39</xdr:row>
      <xdr:rowOff>66403</xdr:rowOff>
    </xdr:to>
    <xdr:cxnSp macro="">
      <xdr:nvCxnSpPr>
        <xdr:cNvPr id="513" name="直線コネクタ 512"/>
        <xdr:cNvCxnSpPr/>
      </xdr:nvCxnSpPr>
      <xdr:spPr>
        <a:xfrm>
          <a:off x="13703300" y="671049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14"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15"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16"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17"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44649</xdr:rowOff>
    </xdr:from>
    <xdr:ext cx="405111" cy="259045"/>
    <xdr:sp macro="" textlink="">
      <xdr:nvSpPr>
        <xdr:cNvPr id="518" name="n_1mainValue【一般廃棄物処理施設】&#10;有形固定資産減価償却率"/>
        <xdr:cNvSpPr txBox="1"/>
      </xdr:nvSpPr>
      <xdr:spPr>
        <a:xfrm>
          <a:off x="15266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108330</xdr:rowOff>
    </xdr:from>
    <xdr:ext cx="405111" cy="259045"/>
    <xdr:sp macro="" textlink="">
      <xdr:nvSpPr>
        <xdr:cNvPr id="519" name="n_2mainValue【一般廃棄物処理施設】&#10;有形固定資産減価償却率"/>
        <xdr:cNvSpPr txBox="1"/>
      </xdr:nvSpPr>
      <xdr:spPr>
        <a:xfrm>
          <a:off x="14389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65876</xdr:rowOff>
    </xdr:from>
    <xdr:ext cx="405111" cy="259045"/>
    <xdr:sp macro="" textlink="">
      <xdr:nvSpPr>
        <xdr:cNvPr id="520" name="n_3mainValue【一般廃棄物処理施設】&#10;有形固定資産減価償却率"/>
        <xdr:cNvSpPr txBox="1"/>
      </xdr:nvSpPr>
      <xdr:spPr>
        <a:xfrm>
          <a:off x="13500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8" name="テキスト ボックス 53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4" name="直線コネクタ 543"/>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5"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6" name="直線コネクタ 545"/>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7"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48" name="直線コネクタ 547"/>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49"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50" name="フローチャート: 判断 549"/>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51" name="フローチャート: 判断 550"/>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52" name="フローチャート: 判断 551"/>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3" name="フローチャート: 判断 552"/>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54" name="フローチャート: 判断 553"/>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131463</xdr:rowOff>
    </xdr:from>
    <xdr:to>
      <xdr:col>116</xdr:col>
      <xdr:colOff>114300</xdr:colOff>
      <xdr:row>34</xdr:row>
      <xdr:rowOff>61613</xdr:rowOff>
    </xdr:to>
    <xdr:sp macro="" textlink="">
      <xdr:nvSpPr>
        <xdr:cNvPr id="560" name="楕円 559"/>
        <xdr:cNvSpPr/>
      </xdr:nvSpPr>
      <xdr:spPr>
        <a:xfrm>
          <a:off x="22110700" y="57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46390</xdr:rowOff>
    </xdr:from>
    <xdr:ext cx="599010" cy="259045"/>
    <xdr:sp macro="" textlink="">
      <xdr:nvSpPr>
        <xdr:cNvPr id="561" name="【一般廃棄物処理施設】&#10;一人当たり有形固定資産（償却資産）額該当値テキスト"/>
        <xdr:cNvSpPr txBox="1"/>
      </xdr:nvSpPr>
      <xdr:spPr>
        <a:xfrm>
          <a:off x="22199600" y="57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135060</xdr:rowOff>
    </xdr:from>
    <xdr:to>
      <xdr:col>112</xdr:col>
      <xdr:colOff>38100</xdr:colOff>
      <xdr:row>34</xdr:row>
      <xdr:rowOff>65210</xdr:rowOff>
    </xdr:to>
    <xdr:sp macro="" textlink="">
      <xdr:nvSpPr>
        <xdr:cNvPr id="562" name="楕円 561"/>
        <xdr:cNvSpPr/>
      </xdr:nvSpPr>
      <xdr:spPr>
        <a:xfrm>
          <a:off x="21272500" y="57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10813</xdr:rowOff>
    </xdr:from>
    <xdr:to>
      <xdr:col>116</xdr:col>
      <xdr:colOff>63500</xdr:colOff>
      <xdr:row>34</xdr:row>
      <xdr:rowOff>14410</xdr:rowOff>
    </xdr:to>
    <xdr:cxnSp macro="">
      <xdr:nvCxnSpPr>
        <xdr:cNvPr id="563" name="直線コネクタ 562"/>
        <xdr:cNvCxnSpPr/>
      </xdr:nvCxnSpPr>
      <xdr:spPr>
        <a:xfrm flipV="1">
          <a:off x="21323300" y="5840113"/>
          <a:ext cx="838200" cy="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140843</xdr:rowOff>
    </xdr:from>
    <xdr:to>
      <xdr:col>107</xdr:col>
      <xdr:colOff>101600</xdr:colOff>
      <xdr:row>34</xdr:row>
      <xdr:rowOff>70993</xdr:rowOff>
    </xdr:to>
    <xdr:sp macro="" textlink="">
      <xdr:nvSpPr>
        <xdr:cNvPr id="564" name="楕円 563"/>
        <xdr:cNvSpPr/>
      </xdr:nvSpPr>
      <xdr:spPr>
        <a:xfrm>
          <a:off x="20383500" y="579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14410</xdr:rowOff>
    </xdr:from>
    <xdr:to>
      <xdr:col>111</xdr:col>
      <xdr:colOff>177800</xdr:colOff>
      <xdr:row>34</xdr:row>
      <xdr:rowOff>20193</xdr:rowOff>
    </xdr:to>
    <xdr:cxnSp macro="">
      <xdr:nvCxnSpPr>
        <xdr:cNvPr id="565" name="直線コネクタ 564"/>
        <xdr:cNvCxnSpPr/>
      </xdr:nvCxnSpPr>
      <xdr:spPr>
        <a:xfrm flipV="1">
          <a:off x="20434300" y="5843710"/>
          <a:ext cx="8890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139014</xdr:rowOff>
    </xdr:from>
    <xdr:to>
      <xdr:col>102</xdr:col>
      <xdr:colOff>165100</xdr:colOff>
      <xdr:row>34</xdr:row>
      <xdr:rowOff>69164</xdr:rowOff>
    </xdr:to>
    <xdr:sp macro="" textlink="">
      <xdr:nvSpPr>
        <xdr:cNvPr id="566" name="楕円 565"/>
        <xdr:cNvSpPr/>
      </xdr:nvSpPr>
      <xdr:spPr>
        <a:xfrm>
          <a:off x="19494500" y="57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18364</xdr:rowOff>
    </xdr:from>
    <xdr:to>
      <xdr:col>107</xdr:col>
      <xdr:colOff>50800</xdr:colOff>
      <xdr:row>34</xdr:row>
      <xdr:rowOff>20193</xdr:rowOff>
    </xdr:to>
    <xdr:cxnSp macro="">
      <xdr:nvCxnSpPr>
        <xdr:cNvPr id="567" name="直線コネクタ 566"/>
        <xdr:cNvCxnSpPr/>
      </xdr:nvCxnSpPr>
      <xdr:spPr>
        <a:xfrm>
          <a:off x="19545300" y="584766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568" name="n_1aveValue【一般廃棄物処理施設】&#10;一人当たり有形固定資産（償却資産）額"/>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569" name="n_2aveValue【一般廃棄物処理施設】&#10;一人当たり有形固定資産（償却資産）額"/>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570" name="n_3aveValue【一般廃棄物処理施設】&#10;一人当たり有形固定資産（償却資産）額"/>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71"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81737</xdr:rowOff>
    </xdr:from>
    <xdr:ext cx="599010" cy="259045"/>
    <xdr:sp macro="" textlink="">
      <xdr:nvSpPr>
        <xdr:cNvPr id="572" name="n_1mainValue【一般廃棄物処理施設】&#10;一人当たり有形固定資産（償却資産）額"/>
        <xdr:cNvSpPr txBox="1"/>
      </xdr:nvSpPr>
      <xdr:spPr>
        <a:xfrm>
          <a:off x="21011095" y="556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87520</xdr:rowOff>
    </xdr:from>
    <xdr:ext cx="599010" cy="259045"/>
    <xdr:sp macro="" textlink="">
      <xdr:nvSpPr>
        <xdr:cNvPr id="573" name="n_2mainValue【一般廃棄物処理施設】&#10;一人当たり有形固定資産（償却資産）額"/>
        <xdr:cNvSpPr txBox="1"/>
      </xdr:nvSpPr>
      <xdr:spPr>
        <a:xfrm>
          <a:off x="20134795" y="55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85691</xdr:rowOff>
    </xdr:from>
    <xdr:ext cx="599010" cy="259045"/>
    <xdr:sp macro="" textlink="">
      <xdr:nvSpPr>
        <xdr:cNvPr id="574" name="n_3mainValue【一般廃棄物処理施設】&#10;一人当たり有形固定資産（償却資産）額"/>
        <xdr:cNvSpPr txBox="1"/>
      </xdr:nvSpPr>
      <xdr:spPr>
        <a:xfrm>
          <a:off x="19245795" y="557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3" name="正方形/長方形 5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4" name="正方形/長方形 5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5" name="正方形/長方形 5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6" name="正方形/長方形 5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7" name="正方形/長方形 5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8" name="正方形/長方形 5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9" name="正方形/長方形 5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0" name="正方形/長方形 58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2" name="直線コネクタ 6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3" name="テキスト ボックス 60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4" name="直線コネクタ 6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5" name="テキスト ボックス 6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6" name="直線コネクタ 6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7" name="テキスト ボックス 6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8" name="直線コネクタ 6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9" name="テキスト ボックス 6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0" name="直線コネクタ 6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1" name="テキスト ボックス 6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2" name="直線コネクタ 6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3" name="テキスト ボックス 61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16" name="直線コネクタ 615"/>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17"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18" name="直線コネクタ 617"/>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19"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20" name="直線コネクタ 619"/>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621"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22" name="フローチャート: 判断 621"/>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23" name="フローチャート: 判断 622"/>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24" name="フローチャート: 判断 623"/>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25" name="フローチャート: 判断 624"/>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26" name="フローチャート: 判断 625"/>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70576</xdr:rowOff>
    </xdr:from>
    <xdr:to>
      <xdr:col>85</xdr:col>
      <xdr:colOff>177800</xdr:colOff>
      <xdr:row>81</xdr:row>
      <xdr:rowOff>726</xdr:rowOff>
    </xdr:to>
    <xdr:sp macro="" textlink="">
      <xdr:nvSpPr>
        <xdr:cNvPr id="632" name="楕円 631"/>
        <xdr:cNvSpPr/>
      </xdr:nvSpPr>
      <xdr:spPr>
        <a:xfrm>
          <a:off x="162687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93453</xdr:rowOff>
    </xdr:from>
    <xdr:ext cx="405111" cy="259045"/>
    <xdr:sp macro="" textlink="">
      <xdr:nvSpPr>
        <xdr:cNvPr id="633" name="【消防施設】&#10;有形固定資産減価償却率該当値テキスト"/>
        <xdr:cNvSpPr txBox="1"/>
      </xdr:nvSpPr>
      <xdr:spPr>
        <a:xfrm>
          <a:off x="16357600" y="1363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24856</xdr:rowOff>
    </xdr:from>
    <xdr:to>
      <xdr:col>81</xdr:col>
      <xdr:colOff>101600</xdr:colOff>
      <xdr:row>80</xdr:row>
      <xdr:rowOff>126456</xdr:rowOff>
    </xdr:to>
    <xdr:sp macro="" textlink="">
      <xdr:nvSpPr>
        <xdr:cNvPr id="634" name="楕円 633"/>
        <xdr:cNvSpPr/>
      </xdr:nvSpPr>
      <xdr:spPr>
        <a:xfrm>
          <a:off x="15430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75656</xdr:rowOff>
    </xdr:from>
    <xdr:to>
      <xdr:col>85</xdr:col>
      <xdr:colOff>127000</xdr:colOff>
      <xdr:row>80</xdr:row>
      <xdr:rowOff>121376</xdr:rowOff>
    </xdr:to>
    <xdr:cxnSp macro="">
      <xdr:nvCxnSpPr>
        <xdr:cNvPr id="635" name="直線コネクタ 634"/>
        <xdr:cNvCxnSpPr/>
      </xdr:nvCxnSpPr>
      <xdr:spPr>
        <a:xfrm>
          <a:off x="15481300" y="137916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47716</xdr:rowOff>
    </xdr:from>
    <xdr:to>
      <xdr:col>76</xdr:col>
      <xdr:colOff>165100</xdr:colOff>
      <xdr:row>80</xdr:row>
      <xdr:rowOff>149316</xdr:rowOff>
    </xdr:to>
    <xdr:sp macro="" textlink="">
      <xdr:nvSpPr>
        <xdr:cNvPr id="636" name="楕円 635"/>
        <xdr:cNvSpPr/>
      </xdr:nvSpPr>
      <xdr:spPr>
        <a:xfrm>
          <a:off x="145415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75656</xdr:rowOff>
    </xdr:from>
    <xdr:to>
      <xdr:col>81</xdr:col>
      <xdr:colOff>50800</xdr:colOff>
      <xdr:row>80</xdr:row>
      <xdr:rowOff>98516</xdr:rowOff>
    </xdr:to>
    <xdr:cxnSp macro="">
      <xdr:nvCxnSpPr>
        <xdr:cNvPr id="637" name="直線コネクタ 636"/>
        <xdr:cNvCxnSpPr/>
      </xdr:nvCxnSpPr>
      <xdr:spPr>
        <a:xfrm flipV="1">
          <a:off x="14592300" y="137916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91802</xdr:rowOff>
    </xdr:from>
    <xdr:to>
      <xdr:col>72</xdr:col>
      <xdr:colOff>38100</xdr:colOff>
      <xdr:row>82</xdr:row>
      <xdr:rowOff>21952</xdr:rowOff>
    </xdr:to>
    <xdr:sp macro="" textlink="">
      <xdr:nvSpPr>
        <xdr:cNvPr id="638" name="楕円 637"/>
        <xdr:cNvSpPr/>
      </xdr:nvSpPr>
      <xdr:spPr>
        <a:xfrm>
          <a:off x="13652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98516</xdr:rowOff>
    </xdr:from>
    <xdr:to>
      <xdr:col>76</xdr:col>
      <xdr:colOff>114300</xdr:colOff>
      <xdr:row>81</xdr:row>
      <xdr:rowOff>142602</xdr:rowOff>
    </xdr:to>
    <xdr:cxnSp macro="">
      <xdr:nvCxnSpPr>
        <xdr:cNvPr id="639" name="直線コネクタ 638"/>
        <xdr:cNvCxnSpPr/>
      </xdr:nvCxnSpPr>
      <xdr:spPr>
        <a:xfrm flipV="1">
          <a:off x="13703300" y="13814516"/>
          <a:ext cx="889000" cy="21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640"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641"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42"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43"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142983</xdr:rowOff>
    </xdr:from>
    <xdr:ext cx="405111" cy="259045"/>
    <xdr:sp macro="" textlink="">
      <xdr:nvSpPr>
        <xdr:cNvPr id="644" name="n_1mainValue【消防施設】&#10;有形固定資産減価償却率"/>
        <xdr:cNvSpPr txBox="1"/>
      </xdr:nvSpPr>
      <xdr:spPr>
        <a:xfrm>
          <a:off x="152660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165843</xdr:rowOff>
    </xdr:from>
    <xdr:ext cx="405111" cy="259045"/>
    <xdr:sp macro="" textlink="">
      <xdr:nvSpPr>
        <xdr:cNvPr id="645" name="n_2mainValue【消防施設】&#10;有形固定資産減価償却率"/>
        <xdr:cNvSpPr txBox="1"/>
      </xdr:nvSpPr>
      <xdr:spPr>
        <a:xfrm>
          <a:off x="14389744" y="1353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646" name="n_3mainValue【消防施設】&#10;有形固定資産減価償却率"/>
        <xdr:cNvSpPr txBox="1"/>
      </xdr:nvSpPr>
      <xdr:spPr>
        <a:xfrm>
          <a:off x="13500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8" name="テキスト ボックス 6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0" name="テキスト ボックス 6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2" name="テキスト ボックス 6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4" name="テキスト ボックス 6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68" name="直線コネクタ 667"/>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0" name="直線コネクタ 66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671"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672" name="直線コネクタ 671"/>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673"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674" name="フローチャート: 判断 673"/>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675" name="フローチャート: 判断 674"/>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676" name="フローチャート: 判断 675"/>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677" name="フローチャート: 判断 676"/>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678" name="フローチャート: 判断 677"/>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84" name="楕円 683"/>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685"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686" name="楕円 685"/>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687" name="直線コネクタ 686"/>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688" name="楕円 687"/>
        <xdr:cNvSpPr/>
      </xdr:nvSpPr>
      <xdr:spPr>
        <a:xfrm>
          <a:off x="20383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120396</xdr:rowOff>
    </xdr:to>
    <xdr:cxnSp macro="">
      <xdr:nvCxnSpPr>
        <xdr:cNvPr id="689" name="直線コネクタ 688"/>
        <xdr:cNvCxnSpPr/>
      </xdr:nvCxnSpPr>
      <xdr:spPr>
        <a:xfrm flipV="1">
          <a:off x="20434300" y="14508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90" name="楕円 689"/>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120396</xdr:rowOff>
    </xdr:from>
    <xdr:to>
      <xdr:col>107</xdr:col>
      <xdr:colOff>50800</xdr:colOff>
      <xdr:row>84</xdr:row>
      <xdr:rowOff>152400</xdr:rowOff>
    </xdr:to>
    <xdr:cxnSp macro="">
      <xdr:nvCxnSpPr>
        <xdr:cNvPr id="691" name="直線コネクタ 690"/>
        <xdr:cNvCxnSpPr/>
      </xdr:nvCxnSpPr>
      <xdr:spPr>
        <a:xfrm flipV="1">
          <a:off x="19545300" y="14522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692"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693"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694"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695"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696"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162323</xdr:rowOff>
    </xdr:from>
    <xdr:ext cx="469744" cy="259045"/>
    <xdr:sp macro="" textlink="">
      <xdr:nvSpPr>
        <xdr:cNvPr id="697" name="n_2mainValue【消防施設】&#10;一人当たり面積"/>
        <xdr:cNvSpPr txBox="1"/>
      </xdr:nvSpPr>
      <xdr:spPr>
        <a:xfrm>
          <a:off x="20199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98" name="n_3main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0" name="直線コネクタ 7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1" name="テキスト ボックス 7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2" name="直線コネクタ 7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3" name="テキスト ボックス 7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4" name="直線コネクタ 7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5" name="テキスト ボックス 7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6" name="直線コネクタ 7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7" name="テキスト ボックス 7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8" name="直線コネクタ 7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9" name="テキスト ボックス 7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0" name="直線コネクタ 7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1" name="テキスト ボックス 7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24" name="直線コネクタ 723"/>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25"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26" name="直線コネクタ 725"/>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27"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28" name="直線コネクタ 727"/>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729"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30" name="フローチャート: 判断 729"/>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31" name="フローチャート: 判断 730"/>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32" name="フローチャート: 判断 731"/>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33" name="フローチャート: 判断 732"/>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734" name="フローチャート: 判断 733"/>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740" name="楕円 739"/>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60977</xdr:rowOff>
    </xdr:from>
    <xdr:ext cx="405111" cy="259045"/>
    <xdr:sp macro="" textlink="">
      <xdr:nvSpPr>
        <xdr:cNvPr id="741" name="【庁舎】&#10;有形固定資産減価償却率該当値テキスト"/>
        <xdr:cNvSpPr txBox="1"/>
      </xdr:nvSpPr>
      <xdr:spPr>
        <a:xfrm>
          <a:off x="16357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46627</xdr:rowOff>
    </xdr:from>
    <xdr:to>
      <xdr:col>81</xdr:col>
      <xdr:colOff>101600</xdr:colOff>
      <xdr:row>104</xdr:row>
      <xdr:rowOff>148227</xdr:rowOff>
    </xdr:to>
    <xdr:sp macro="" textlink="">
      <xdr:nvSpPr>
        <xdr:cNvPr id="742" name="楕円 741"/>
        <xdr:cNvSpPr/>
      </xdr:nvSpPr>
      <xdr:spPr>
        <a:xfrm>
          <a:off x="15430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97427</xdr:rowOff>
    </xdr:from>
    <xdr:to>
      <xdr:col>85</xdr:col>
      <xdr:colOff>127000</xdr:colOff>
      <xdr:row>104</xdr:row>
      <xdr:rowOff>133350</xdr:rowOff>
    </xdr:to>
    <xdr:cxnSp macro="">
      <xdr:nvCxnSpPr>
        <xdr:cNvPr id="743" name="直線コネクタ 742"/>
        <xdr:cNvCxnSpPr/>
      </xdr:nvCxnSpPr>
      <xdr:spPr>
        <a:xfrm>
          <a:off x="15481300" y="1792822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44" name="楕円 743"/>
        <xdr:cNvSpPr/>
      </xdr:nvSpPr>
      <xdr:spPr>
        <a:xfrm>
          <a:off x="14541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97427</xdr:rowOff>
    </xdr:from>
    <xdr:to>
      <xdr:col>81</xdr:col>
      <xdr:colOff>50800</xdr:colOff>
      <xdr:row>104</xdr:row>
      <xdr:rowOff>97427</xdr:rowOff>
    </xdr:to>
    <xdr:cxnSp macro="">
      <xdr:nvCxnSpPr>
        <xdr:cNvPr id="745" name="直線コネクタ 744"/>
        <xdr:cNvCxnSpPr/>
      </xdr:nvCxnSpPr>
      <xdr:spPr>
        <a:xfrm>
          <a:off x="14592300" y="179282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59689</xdr:rowOff>
    </xdr:from>
    <xdr:to>
      <xdr:col>72</xdr:col>
      <xdr:colOff>38100</xdr:colOff>
      <xdr:row>104</xdr:row>
      <xdr:rowOff>161289</xdr:rowOff>
    </xdr:to>
    <xdr:sp macro="" textlink="">
      <xdr:nvSpPr>
        <xdr:cNvPr id="746" name="楕円 745"/>
        <xdr:cNvSpPr/>
      </xdr:nvSpPr>
      <xdr:spPr>
        <a:xfrm>
          <a:off x="1365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97427</xdr:rowOff>
    </xdr:from>
    <xdr:to>
      <xdr:col>76</xdr:col>
      <xdr:colOff>114300</xdr:colOff>
      <xdr:row>104</xdr:row>
      <xdr:rowOff>110489</xdr:rowOff>
    </xdr:to>
    <xdr:cxnSp macro="">
      <xdr:nvCxnSpPr>
        <xdr:cNvPr id="747" name="直線コネクタ 746"/>
        <xdr:cNvCxnSpPr/>
      </xdr:nvCxnSpPr>
      <xdr:spPr>
        <a:xfrm flipV="1">
          <a:off x="13703300" y="179282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48"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49" name="n_2ave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750"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751"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164754</xdr:rowOff>
    </xdr:from>
    <xdr:ext cx="405111" cy="259045"/>
    <xdr:sp macro="" textlink="">
      <xdr:nvSpPr>
        <xdr:cNvPr id="752" name="n_1main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53" name="n_2main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6366</xdr:rowOff>
    </xdr:from>
    <xdr:ext cx="405111" cy="259045"/>
    <xdr:sp macro="" textlink="">
      <xdr:nvSpPr>
        <xdr:cNvPr id="754" name="n_3mainValue【庁舎】&#10;有形固定資産減価償却率"/>
        <xdr:cNvSpPr txBox="1"/>
      </xdr:nvSpPr>
      <xdr:spPr>
        <a:xfrm>
          <a:off x="13500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5" name="直線コネクタ 7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6" name="テキスト ボックス 7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7" name="直線コネクタ 7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8" name="テキスト ボックス 7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9" name="直線コネクタ 7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0" name="テキスト ボックス 7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1" name="直線コネクタ 7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2" name="テキスト ボックス 7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3" name="直線コネクタ 7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4" name="テキスト ボックス 7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5" name="直線コネクタ 7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6" name="テキスト ボックス 7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780" name="直線コネクタ 779"/>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81"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82" name="直線コネクタ 781"/>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83"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84" name="直線コネクタ 783"/>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785" name="【庁舎】&#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86" name="フローチャート: 判断 785"/>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787" name="フローチャート: 判断 786"/>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88" name="フローチャート: 判断 787"/>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789" name="フローチャート: 判断 788"/>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90" name="フローチャート: 判断 789"/>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79284</xdr:rowOff>
    </xdr:from>
    <xdr:to>
      <xdr:col>116</xdr:col>
      <xdr:colOff>114300</xdr:colOff>
      <xdr:row>104</xdr:row>
      <xdr:rowOff>9434</xdr:rowOff>
    </xdr:to>
    <xdr:sp macro="" textlink="">
      <xdr:nvSpPr>
        <xdr:cNvPr id="796" name="楕円 795"/>
        <xdr:cNvSpPr/>
      </xdr:nvSpPr>
      <xdr:spPr>
        <a:xfrm>
          <a:off x="221107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102161</xdr:rowOff>
    </xdr:from>
    <xdr:ext cx="469744" cy="259045"/>
    <xdr:sp macro="" textlink="">
      <xdr:nvSpPr>
        <xdr:cNvPr id="797" name="【庁舎】&#10;一人当たり面積該当値テキスト"/>
        <xdr:cNvSpPr txBox="1"/>
      </xdr:nvSpPr>
      <xdr:spPr>
        <a:xfrm>
          <a:off x="22199600" y="1759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82550</xdr:rowOff>
    </xdr:from>
    <xdr:to>
      <xdr:col>112</xdr:col>
      <xdr:colOff>38100</xdr:colOff>
      <xdr:row>104</xdr:row>
      <xdr:rowOff>12700</xdr:rowOff>
    </xdr:to>
    <xdr:sp macro="" textlink="">
      <xdr:nvSpPr>
        <xdr:cNvPr id="798" name="楕円 797"/>
        <xdr:cNvSpPr/>
      </xdr:nvSpPr>
      <xdr:spPr>
        <a:xfrm>
          <a:off x="2127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130084</xdr:rowOff>
    </xdr:from>
    <xdr:to>
      <xdr:col>116</xdr:col>
      <xdr:colOff>63500</xdr:colOff>
      <xdr:row>103</xdr:row>
      <xdr:rowOff>133350</xdr:rowOff>
    </xdr:to>
    <xdr:cxnSp macro="">
      <xdr:nvCxnSpPr>
        <xdr:cNvPr id="799" name="直線コネクタ 798"/>
        <xdr:cNvCxnSpPr/>
      </xdr:nvCxnSpPr>
      <xdr:spPr>
        <a:xfrm flipV="1">
          <a:off x="21323300" y="177894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98879</xdr:rowOff>
    </xdr:from>
    <xdr:to>
      <xdr:col>107</xdr:col>
      <xdr:colOff>101600</xdr:colOff>
      <xdr:row>104</xdr:row>
      <xdr:rowOff>29029</xdr:rowOff>
    </xdr:to>
    <xdr:sp macro="" textlink="">
      <xdr:nvSpPr>
        <xdr:cNvPr id="800" name="楕円 799"/>
        <xdr:cNvSpPr/>
      </xdr:nvSpPr>
      <xdr:spPr>
        <a:xfrm>
          <a:off x="20383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133350</xdr:rowOff>
    </xdr:from>
    <xdr:to>
      <xdr:col>111</xdr:col>
      <xdr:colOff>177800</xdr:colOff>
      <xdr:row>103</xdr:row>
      <xdr:rowOff>149679</xdr:rowOff>
    </xdr:to>
    <xdr:cxnSp macro="">
      <xdr:nvCxnSpPr>
        <xdr:cNvPr id="801" name="直線コネクタ 800"/>
        <xdr:cNvCxnSpPr/>
      </xdr:nvCxnSpPr>
      <xdr:spPr>
        <a:xfrm flipV="1">
          <a:off x="20434300" y="177927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23768</xdr:rowOff>
    </xdr:from>
    <xdr:to>
      <xdr:col>102</xdr:col>
      <xdr:colOff>165100</xdr:colOff>
      <xdr:row>103</xdr:row>
      <xdr:rowOff>125368</xdr:rowOff>
    </xdr:to>
    <xdr:sp macro="" textlink="">
      <xdr:nvSpPr>
        <xdr:cNvPr id="802" name="楕円 801"/>
        <xdr:cNvSpPr/>
      </xdr:nvSpPr>
      <xdr:spPr>
        <a:xfrm>
          <a:off x="19494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74568</xdr:rowOff>
    </xdr:from>
    <xdr:to>
      <xdr:col>107</xdr:col>
      <xdr:colOff>50800</xdr:colOff>
      <xdr:row>103</xdr:row>
      <xdr:rowOff>149679</xdr:rowOff>
    </xdr:to>
    <xdr:cxnSp macro="">
      <xdr:nvCxnSpPr>
        <xdr:cNvPr id="803" name="直線コネクタ 802"/>
        <xdr:cNvCxnSpPr/>
      </xdr:nvCxnSpPr>
      <xdr:spPr>
        <a:xfrm>
          <a:off x="19545300" y="17733918"/>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804" name="n_1aveValue【庁舎】&#10;一人当たり面積"/>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805" name="n_2aveValue【庁舎】&#10;一人当たり面積"/>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806" name="n_3aveValue【庁舎】&#10;一人当たり面積"/>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07"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29227</xdr:rowOff>
    </xdr:from>
    <xdr:ext cx="469744" cy="259045"/>
    <xdr:sp macro="" textlink="">
      <xdr:nvSpPr>
        <xdr:cNvPr id="808" name="n_1mainValue【庁舎】&#10;一人当たり面積"/>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45556</xdr:rowOff>
    </xdr:from>
    <xdr:ext cx="469744" cy="259045"/>
    <xdr:sp macro="" textlink="">
      <xdr:nvSpPr>
        <xdr:cNvPr id="809" name="n_2mainValue【庁舎】&#10;一人当たり面積"/>
        <xdr:cNvSpPr txBox="1"/>
      </xdr:nvSpPr>
      <xdr:spPr>
        <a:xfrm>
          <a:off x="201994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141895</xdr:rowOff>
    </xdr:from>
    <xdr:ext cx="469744" cy="259045"/>
    <xdr:sp macro="" textlink="">
      <xdr:nvSpPr>
        <xdr:cNvPr id="810" name="n_3mainValue【庁舎】&#10;一人当たり面積"/>
        <xdr:cNvSpPr txBox="1"/>
      </xdr:nvSpPr>
      <xdr:spPr>
        <a:xfrm>
          <a:off x="19310427" y="1745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上回っている。これは，昭和４０年代から５０年代に多くの公共施設を整備しており老朽化が進んだことによるものと考えられる。なお，消防施設については平成２９年度に高浜分署を建替えたため，図書館については平成３０年度に大規模改修を行ったため，有形固定資産減価償却率は低下している。</a:t>
          </a:r>
          <a:endParaRPr lang="ja-JP" altLang="ja-JP">
            <a:effectLst/>
          </a:endParaRPr>
        </a:p>
        <a:p>
          <a:r>
            <a:rPr kumimoji="1" lang="ja-JP" altLang="ja-JP" sz="1100">
              <a:solidFill>
                <a:schemeClr val="dk1"/>
              </a:solidFill>
              <a:effectLst/>
              <a:latin typeface="+mn-lt"/>
              <a:ea typeface="+mn-ea"/>
              <a:cs typeface="+mn-cs"/>
            </a:rPr>
            <a:t>一人当たり面積等については，ほとんどの類型において類似団体平均を下回っているが，一般廃棄物処理施設については，本市の一部地域においてはパイプラインによるごみの収集を行っているため類似団体平均を上回っている。また，庁舎については，近年，防災拠点機能を有する東館を建設しており類似団体平均を上回ってい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95,775
94,127
18.47
41,762,948
40,248,446
867,277
23,429,646
50,531,622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平成</a:t>
          </a:r>
          <a:r>
            <a:rPr kumimoji="1" lang="en-US" altLang="ja-JP" sz="1300">
              <a:latin typeface="+mn-ea"/>
              <a:ea typeface="+mn-ea"/>
            </a:rPr>
            <a:t>16</a:t>
          </a:r>
          <a:r>
            <a:rPr kumimoji="1" lang="ja-JP" altLang="en-US" sz="1300">
              <a:latin typeface="+mn-ea"/>
              <a:ea typeface="+mn-ea"/>
            </a:rPr>
            <a:t>年度から，阪神・淡路大震災からの復旧・復興事業等に係る公債費の増加や，三位一体改革に伴う個人市民税の税率６％比例税率化による税収減などにより１．００未満となっていたが，令和元年度では，実質公債費比率及び将来負担比率の対象となる公債費及び市債残高が前年度に比べ減少したことに加え，市税収入が大幅に増加したことから，１．０１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47625</xdr:rowOff>
    </xdr:from>
    <xdr:to>
      <xdr:col>23</xdr:col>
      <xdr:colOff>133350</xdr:colOff>
      <xdr:row>38</xdr:row>
      <xdr:rowOff>87842</xdr:rowOff>
    </xdr:to>
    <xdr:cxnSp macro="">
      <xdr:nvCxnSpPr>
        <xdr:cNvPr id="69" name="直線コネクタ 68"/>
        <xdr:cNvCxnSpPr/>
      </xdr:nvCxnSpPr>
      <xdr:spPr>
        <a:xfrm flipV="1">
          <a:off x="4114800" y="65627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87842</xdr:rowOff>
    </xdr:from>
    <xdr:to>
      <xdr:col>19</xdr:col>
      <xdr:colOff>133350</xdr:colOff>
      <xdr:row>38</xdr:row>
      <xdr:rowOff>128058</xdr:rowOff>
    </xdr:to>
    <xdr:cxnSp macro="">
      <xdr:nvCxnSpPr>
        <xdr:cNvPr id="72" name="直線コネクタ 71"/>
        <xdr:cNvCxnSpPr/>
      </xdr:nvCxnSpPr>
      <xdr:spPr>
        <a:xfrm flipV="1">
          <a:off x="3225800" y="66029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128058</xdr:rowOff>
    </xdr:from>
    <xdr:to>
      <xdr:col>15</xdr:col>
      <xdr:colOff>82550</xdr:colOff>
      <xdr:row>38</xdr:row>
      <xdr:rowOff>168275</xdr:rowOff>
    </xdr:to>
    <xdr:cxnSp macro="">
      <xdr:nvCxnSpPr>
        <xdr:cNvPr id="75" name="直線コネクタ 74"/>
        <xdr:cNvCxnSpPr/>
      </xdr:nvCxnSpPr>
      <xdr:spPr>
        <a:xfrm flipV="1">
          <a:off x="2336800" y="66431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168275</xdr:rowOff>
    </xdr:from>
    <xdr:to>
      <xdr:col>11</xdr:col>
      <xdr:colOff>31750</xdr:colOff>
      <xdr:row>39</xdr:row>
      <xdr:rowOff>37042</xdr:rowOff>
    </xdr:to>
    <xdr:cxnSp macro="">
      <xdr:nvCxnSpPr>
        <xdr:cNvPr id="78" name="直線コネクタ 77"/>
        <xdr:cNvCxnSpPr/>
      </xdr:nvCxnSpPr>
      <xdr:spPr>
        <a:xfrm flipV="1">
          <a:off x="1447800" y="66833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168275</xdr:rowOff>
    </xdr:from>
    <xdr:to>
      <xdr:col>23</xdr:col>
      <xdr:colOff>184150</xdr:colOff>
      <xdr:row>38</xdr:row>
      <xdr:rowOff>98425</xdr:rowOff>
    </xdr:to>
    <xdr:sp macro="" textlink="">
      <xdr:nvSpPr>
        <xdr:cNvPr id="88" name="楕円 87"/>
        <xdr:cNvSpPr/>
      </xdr:nvSpPr>
      <xdr:spPr>
        <a:xfrm>
          <a:off x="49022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13352</xdr:rowOff>
    </xdr:from>
    <xdr:ext cx="762000" cy="259045"/>
    <xdr:sp macro="" textlink="">
      <xdr:nvSpPr>
        <xdr:cNvPr id="89" name="財政力該当値テキスト"/>
        <xdr:cNvSpPr txBox="1"/>
      </xdr:nvSpPr>
      <xdr:spPr>
        <a:xfrm>
          <a:off x="5041900" y="63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37042</xdr:rowOff>
    </xdr:from>
    <xdr:to>
      <xdr:col>19</xdr:col>
      <xdr:colOff>184150</xdr:colOff>
      <xdr:row>38</xdr:row>
      <xdr:rowOff>138642</xdr:rowOff>
    </xdr:to>
    <xdr:sp macro="" textlink="">
      <xdr:nvSpPr>
        <xdr:cNvPr id="90" name="楕円 89"/>
        <xdr:cNvSpPr/>
      </xdr:nvSpPr>
      <xdr:spPr>
        <a:xfrm>
          <a:off x="4064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148819</xdr:rowOff>
    </xdr:from>
    <xdr:ext cx="736600" cy="259045"/>
    <xdr:sp macro="" textlink="">
      <xdr:nvSpPr>
        <xdr:cNvPr id="91" name="テキスト ボックス 90"/>
        <xdr:cNvSpPr txBox="1"/>
      </xdr:nvSpPr>
      <xdr:spPr>
        <a:xfrm>
          <a:off x="373380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77258</xdr:rowOff>
    </xdr:from>
    <xdr:to>
      <xdr:col>15</xdr:col>
      <xdr:colOff>133350</xdr:colOff>
      <xdr:row>39</xdr:row>
      <xdr:rowOff>7408</xdr:rowOff>
    </xdr:to>
    <xdr:sp macro="" textlink="">
      <xdr:nvSpPr>
        <xdr:cNvPr id="92" name="楕円 91"/>
        <xdr:cNvSpPr/>
      </xdr:nvSpPr>
      <xdr:spPr>
        <a:xfrm>
          <a:off x="3175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17585</xdr:rowOff>
    </xdr:from>
    <xdr:ext cx="762000" cy="259045"/>
    <xdr:sp macro="" textlink="">
      <xdr:nvSpPr>
        <xdr:cNvPr id="93" name="テキスト ボックス 92"/>
        <xdr:cNvSpPr txBox="1"/>
      </xdr:nvSpPr>
      <xdr:spPr>
        <a:xfrm>
          <a:off x="2844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117475</xdr:rowOff>
    </xdr:from>
    <xdr:to>
      <xdr:col>11</xdr:col>
      <xdr:colOff>82550</xdr:colOff>
      <xdr:row>39</xdr:row>
      <xdr:rowOff>47625</xdr:rowOff>
    </xdr:to>
    <xdr:sp macro="" textlink="">
      <xdr:nvSpPr>
        <xdr:cNvPr id="94" name="楕円 93"/>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57802</xdr:rowOff>
    </xdr:from>
    <xdr:ext cx="762000" cy="259045"/>
    <xdr:sp macro="" textlink="">
      <xdr:nvSpPr>
        <xdr:cNvPr id="95" name="テキスト ボックス 94"/>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96" name="楕円 95"/>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97" name="テキスト ボックス 96"/>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阪神・淡路大震災からの復旧・復興事業等に係る公債費の増大や，三位一体改革に伴う税収減により，平成７年度以降，類似団体平均より高い状況が続いている。平成２９年度は，公共用地取得費特別会計において地方債の満期一括償還があったため，数値は一時的に悪化している。令和元年度は，満期を迎えた公共用地取得費等事業債の償還が減少したこと，また，市税収入が一時的に増加したことにより数値は改善しているものの，引き続き高い水準にあり，今後も，経常経費の削減に取り組むなど，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63</xdr:row>
      <xdr:rowOff>150495</xdr:rowOff>
    </xdr:to>
    <xdr:cxnSp macro="">
      <xdr:nvCxnSpPr>
        <xdr:cNvPr id="127" name="直線コネクタ 126"/>
        <xdr:cNvCxnSpPr/>
      </xdr:nvCxnSpPr>
      <xdr:spPr>
        <a:xfrm flipV="1">
          <a:off x="4953000" y="10038927"/>
          <a:ext cx="0" cy="912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122572</xdr:rowOff>
    </xdr:from>
    <xdr:ext cx="762000" cy="259045"/>
    <xdr:sp macro="" textlink="">
      <xdr:nvSpPr>
        <xdr:cNvPr id="128" name="財政構造の弾力性最小値テキスト"/>
        <xdr:cNvSpPr txBox="1"/>
      </xdr:nvSpPr>
      <xdr:spPr>
        <a:xfrm>
          <a:off x="5041900" y="1092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150495</xdr:rowOff>
    </xdr:from>
    <xdr:to>
      <xdr:col>24</xdr:col>
      <xdr:colOff>12700</xdr:colOff>
      <xdr:row>63</xdr:row>
      <xdr:rowOff>150495</xdr:rowOff>
    </xdr:to>
    <xdr:cxnSp macro="">
      <xdr:nvCxnSpPr>
        <xdr:cNvPr id="129" name="直線コネクタ 128"/>
        <xdr:cNvCxnSpPr/>
      </xdr:nvCxnSpPr>
      <xdr:spPr>
        <a:xfrm>
          <a:off x="48641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16298</xdr:rowOff>
    </xdr:from>
    <xdr:to>
      <xdr:col>23</xdr:col>
      <xdr:colOff>133350</xdr:colOff>
      <xdr:row>63</xdr:row>
      <xdr:rowOff>110279</xdr:rowOff>
    </xdr:to>
    <xdr:cxnSp macro="">
      <xdr:nvCxnSpPr>
        <xdr:cNvPr id="132" name="直線コネクタ 131"/>
        <xdr:cNvCxnSpPr/>
      </xdr:nvCxnSpPr>
      <xdr:spPr>
        <a:xfrm flipV="1">
          <a:off x="4114800" y="10646198"/>
          <a:ext cx="8382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56956</xdr:rowOff>
    </xdr:from>
    <xdr:ext cx="762000" cy="259045"/>
    <xdr:sp macro="" textlink="">
      <xdr:nvSpPr>
        <xdr:cNvPr id="133" name="財政構造の弾力性平均値テキスト"/>
        <xdr:cNvSpPr txBox="1"/>
      </xdr:nvSpPr>
      <xdr:spPr>
        <a:xfrm>
          <a:off x="5041900" y="10343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40429</xdr:rowOff>
    </xdr:from>
    <xdr:to>
      <xdr:col>23</xdr:col>
      <xdr:colOff>184150</xdr:colOff>
      <xdr:row>61</xdr:row>
      <xdr:rowOff>142029</xdr:rowOff>
    </xdr:to>
    <xdr:sp macro="" textlink="">
      <xdr:nvSpPr>
        <xdr:cNvPr id="134" name="フローチャート: 判断 133"/>
        <xdr:cNvSpPr/>
      </xdr:nvSpPr>
      <xdr:spPr>
        <a:xfrm>
          <a:off x="4902200" y="104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110279</xdr:rowOff>
    </xdr:from>
    <xdr:to>
      <xdr:col>19</xdr:col>
      <xdr:colOff>133350</xdr:colOff>
      <xdr:row>65</xdr:row>
      <xdr:rowOff>157480</xdr:rowOff>
    </xdr:to>
    <xdr:cxnSp macro="">
      <xdr:nvCxnSpPr>
        <xdr:cNvPr id="135" name="直線コネクタ 134"/>
        <xdr:cNvCxnSpPr/>
      </xdr:nvCxnSpPr>
      <xdr:spPr>
        <a:xfrm flipV="1">
          <a:off x="3225800" y="10911629"/>
          <a:ext cx="889000" cy="3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32385</xdr:rowOff>
    </xdr:from>
    <xdr:to>
      <xdr:col>19</xdr:col>
      <xdr:colOff>184150</xdr:colOff>
      <xdr:row>61</xdr:row>
      <xdr:rowOff>133985</xdr:rowOff>
    </xdr:to>
    <xdr:sp macro="" textlink="">
      <xdr:nvSpPr>
        <xdr:cNvPr id="136" name="フローチャート: 判断 135"/>
        <xdr:cNvSpPr/>
      </xdr:nvSpPr>
      <xdr:spPr>
        <a:xfrm>
          <a:off x="4064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37" name="テキスト ボックス 136"/>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132927</xdr:rowOff>
    </xdr:from>
    <xdr:to>
      <xdr:col>15</xdr:col>
      <xdr:colOff>82550</xdr:colOff>
      <xdr:row>65</xdr:row>
      <xdr:rowOff>157480</xdr:rowOff>
    </xdr:to>
    <xdr:cxnSp macro="">
      <xdr:nvCxnSpPr>
        <xdr:cNvPr id="138" name="直線コネクタ 137"/>
        <xdr:cNvCxnSpPr/>
      </xdr:nvCxnSpPr>
      <xdr:spPr>
        <a:xfrm>
          <a:off x="2336800" y="10762827"/>
          <a:ext cx="889000" cy="53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44450</xdr:rowOff>
    </xdr:from>
    <xdr:to>
      <xdr:col>15</xdr:col>
      <xdr:colOff>133350</xdr:colOff>
      <xdr:row>61</xdr:row>
      <xdr:rowOff>146050</xdr:rowOff>
    </xdr:to>
    <xdr:sp macro="" textlink="">
      <xdr:nvSpPr>
        <xdr:cNvPr id="139" name="フローチャート: 判断 138"/>
        <xdr:cNvSpPr/>
      </xdr:nvSpPr>
      <xdr:spPr>
        <a:xfrm>
          <a:off x="3175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40" name="テキスト ボックス 139"/>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83185</xdr:rowOff>
    </xdr:from>
    <xdr:to>
      <xdr:col>11</xdr:col>
      <xdr:colOff>31750</xdr:colOff>
      <xdr:row>62</xdr:row>
      <xdr:rowOff>132927</xdr:rowOff>
    </xdr:to>
    <xdr:cxnSp macro="">
      <xdr:nvCxnSpPr>
        <xdr:cNvPr id="141" name="直線コネクタ 140"/>
        <xdr:cNvCxnSpPr/>
      </xdr:nvCxnSpPr>
      <xdr:spPr>
        <a:xfrm>
          <a:off x="1447800" y="10541635"/>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36406</xdr:rowOff>
    </xdr:from>
    <xdr:to>
      <xdr:col>11</xdr:col>
      <xdr:colOff>82550</xdr:colOff>
      <xdr:row>61</xdr:row>
      <xdr:rowOff>138006</xdr:rowOff>
    </xdr:to>
    <xdr:sp macro="" textlink="">
      <xdr:nvSpPr>
        <xdr:cNvPr id="142" name="フローチャート: 判断 141"/>
        <xdr:cNvSpPr/>
      </xdr:nvSpPr>
      <xdr:spPr>
        <a:xfrm>
          <a:off x="2286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148183</xdr:rowOff>
    </xdr:from>
    <xdr:ext cx="762000" cy="259045"/>
    <xdr:sp macro="" textlink="">
      <xdr:nvSpPr>
        <xdr:cNvPr id="143" name="テキスト ボックス 142"/>
        <xdr:cNvSpPr txBox="1"/>
      </xdr:nvSpPr>
      <xdr:spPr>
        <a:xfrm>
          <a:off x="1955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123402</xdr:rowOff>
    </xdr:from>
    <xdr:to>
      <xdr:col>7</xdr:col>
      <xdr:colOff>31750</xdr:colOff>
      <xdr:row>61</xdr:row>
      <xdr:rowOff>53552</xdr:rowOff>
    </xdr:to>
    <xdr:sp macro="" textlink="">
      <xdr:nvSpPr>
        <xdr:cNvPr id="144" name="フローチャート: 判断 143"/>
        <xdr:cNvSpPr/>
      </xdr:nvSpPr>
      <xdr:spPr>
        <a:xfrm>
          <a:off x="1397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63729</xdr:rowOff>
    </xdr:from>
    <xdr:ext cx="762000" cy="259045"/>
    <xdr:sp macro="" textlink="">
      <xdr:nvSpPr>
        <xdr:cNvPr id="145" name="テキスト ボックス 144"/>
        <xdr:cNvSpPr txBox="1"/>
      </xdr:nvSpPr>
      <xdr:spPr>
        <a:xfrm>
          <a:off x="1066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136948</xdr:rowOff>
    </xdr:from>
    <xdr:to>
      <xdr:col>23</xdr:col>
      <xdr:colOff>184150</xdr:colOff>
      <xdr:row>62</xdr:row>
      <xdr:rowOff>67098</xdr:rowOff>
    </xdr:to>
    <xdr:sp macro="" textlink="">
      <xdr:nvSpPr>
        <xdr:cNvPr id="151" name="楕円 150"/>
        <xdr:cNvSpPr/>
      </xdr:nvSpPr>
      <xdr:spPr>
        <a:xfrm>
          <a:off x="49022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109025</xdr:rowOff>
    </xdr:from>
    <xdr:ext cx="762000" cy="259045"/>
    <xdr:sp macro="" textlink="">
      <xdr:nvSpPr>
        <xdr:cNvPr id="152" name="財政構造の弾力性該当値テキスト"/>
        <xdr:cNvSpPr txBox="1"/>
      </xdr:nvSpPr>
      <xdr:spPr>
        <a:xfrm>
          <a:off x="5041900" y="1056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59479</xdr:rowOff>
    </xdr:from>
    <xdr:to>
      <xdr:col>19</xdr:col>
      <xdr:colOff>184150</xdr:colOff>
      <xdr:row>63</xdr:row>
      <xdr:rowOff>161079</xdr:rowOff>
    </xdr:to>
    <xdr:sp macro="" textlink="">
      <xdr:nvSpPr>
        <xdr:cNvPr id="153" name="楕円 152"/>
        <xdr:cNvSpPr/>
      </xdr:nvSpPr>
      <xdr:spPr>
        <a:xfrm>
          <a:off x="4064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145856</xdr:rowOff>
    </xdr:from>
    <xdr:ext cx="736600" cy="259045"/>
    <xdr:sp macro="" textlink="">
      <xdr:nvSpPr>
        <xdr:cNvPr id="154" name="テキスト ボックス 153"/>
        <xdr:cNvSpPr txBox="1"/>
      </xdr:nvSpPr>
      <xdr:spPr>
        <a:xfrm>
          <a:off x="3733800" y="10947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5" name="楕円 154"/>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6" name="テキスト ボックス 155"/>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82127</xdr:rowOff>
    </xdr:from>
    <xdr:to>
      <xdr:col>11</xdr:col>
      <xdr:colOff>82550</xdr:colOff>
      <xdr:row>63</xdr:row>
      <xdr:rowOff>12277</xdr:rowOff>
    </xdr:to>
    <xdr:sp macro="" textlink="">
      <xdr:nvSpPr>
        <xdr:cNvPr id="157" name="楕円 156"/>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168504</xdr:rowOff>
    </xdr:from>
    <xdr:ext cx="762000" cy="259045"/>
    <xdr:sp macro="" textlink="">
      <xdr:nvSpPr>
        <xdr:cNvPr id="158" name="テキスト ボックス 157"/>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59" name="楕円 158"/>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118762</xdr:rowOff>
    </xdr:from>
    <xdr:ext cx="762000" cy="259045"/>
    <xdr:sp macro="" textlink="">
      <xdr:nvSpPr>
        <xdr:cNvPr id="160" name="テキスト ボックス 159"/>
        <xdr:cNvSpPr txBox="1"/>
      </xdr:nvSpPr>
      <xdr:spPr>
        <a:xfrm>
          <a:off x="1066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人件費については，地域手当の支給率が他市よりも高い１５％の適用地域であることや，管理職の人員割合が高いことなどから，他団体よりも高くなっている。物件費について，令和元年度は，住民情報システム更新経費や放課後児童クラブ事業に係る業務委託料の増加により数値が増加している。給与の適正化や業務委託のダウンサイジング化などを進め，経費削減に努めていく。</a:t>
          </a:r>
          <a:endParaRPr kumimoji="1" lang="en-US" altLang="ja-JP" sz="1300">
            <a:latin typeface="+mn-ea"/>
            <a:ea typeface="+mn-ea"/>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8" name="直線コネクタ 187"/>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9"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90" name="直線コネクタ 189"/>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91"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2" name="直線コネクタ 191"/>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63249</xdr:rowOff>
    </xdr:from>
    <xdr:to>
      <xdr:col>23</xdr:col>
      <xdr:colOff>133350</xdr:colOff>
      <xdr:row>86</xdr:row>
      <xdr:rowOff>82939</xdr:rowOff>
    </xdr:to>
    <xdr:cxnSp macro="">
      <xdr:nvCxnSpPr>
        <xdr:cNvPr id="193" name="直線コネクタ 192"/>
        <xdr:cNvCxnSpPr/>
      </xdr:nvCxnSpPr>
      <xdr:spPr>
        <a:xfrm>
          <a:off x="4114800" y="14807949"/>
          <a:ext cx="838200" cy="1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4"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5" name="フローチャート: 判断 194"/>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47372</xdr:rowOff>
    </xdr:from>
    <xdr:to>
      <xdr:col>19</xdr:col>
      <xdr:colOff>133350</xdr:colOff>
      <xdr:row>86</xdr:row>
      <xdr:rowOff>63249</xdr:rowOff>
    </xdr:to>
    <xdr:cxnSp macro="">
      <xdr:nvCxnSpPr>
        <xdr:cNvPr id="196" name="直線コネクタ 195"/>
        <xdr:cNvCxnSpPr/>
      </xdr:nvCxnSpPr>
      <xdr:spPr>
        <a:xfrm>
          <a:off x="3225800" y="14792072"/>
          <a:ext cx="889000" cy="1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7" name="フローチャート: 判断 196"/>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8" name="テキスト ボックス 197"/>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27891</xdr:rowOff>
    </xdr:from>
    <xdr:to>
      <xdr:col>15</xdr:col>
      <xdr:colOff>82550</xdr:colOff>
      <xdr:row>86</xdr:row>
      <xdr:rowOff>47372</xdr:rowOff>
    </xdr:to>
    <xdr:cxnSp macro="">
      <xdr:nvCxnSpPr>
        <xdr:cNvPr id="199" name="直線コネクタ 198"/>
        <xdr:cNvCxnSpPr/>
      </xdr:nvCxnSpPr>
      <xdr:spPr>
        <a:xfrm>
          <a:off x="2336800" y="14772591"/>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200" name="フローチャート: 判断 199"/>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201" name="テキスト ボックス 200"/>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111685</xdr:rowOff>
    </xdr:from>
    <xdr:to>
      <xdr:col>11</xdr:col>
      <xdr:colOff>31750</xdr:colOff>
      <xdr:row>86</xdr:row>
      <xdr:rowOff>27891</xdr:rowOff>
    </xdr:to>
    <xdr:cxnSp macro="">
      <xdr:nvCxnSpPr>
        <xdr:cNvPr id="202" name="直線コネクタ 201"/>
        <xdr:cNvCxnSpPr/>
      </xdr:nvCxnSpPr>
      <xdr:spPr>
        <a:xfrm>
          <a:off x="1447800" y="14684935"/>
          <a:ext cx="889000" cy="8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3" name="フローチャート: 判断 202"/>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4" name="テキスト ボックス 203"/>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5" name="フローチャート: 判断 204"/>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6" name="テキスト ボックス 205"/>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32139</xdr:rowOff>
    </xdr:from>
    <xdr:to>
      <xdr:col>23</xdr:col>
      <xdr:colOff>184150</xdr:colOff>
      <xdr:row>86</xdr:row>
      <xdr:rowOff>133739</xdr:rowOff>
    </xdr:to>
    <xdr:sp macro="" textlink="">
      <xdr:nvSpPr>
        <xdr:cNvPr id="212" name="楕円 211"/>
        <xdr:cNvSpPr/>
      </xdr:nvSpPr>
      <xdr:spPr>
        <a:xfrm>
          <a:off x="4902200" y="1477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4216</xdr:rowOff>
    </xdr:from>
    <xdr:ext cx="762000" cy="259045"/>
    <xdr:sp macro="" textlink="">
      <xdr:nvSpPr>
        <xdr:cNvPr id="213" name="人件費・物件費等の状況該当値テキスト"/>
        <xdr:cNvSpPr txBox="1"/>
      </xdr:nvSpPr>
      <xdr:spPr>
        <a:xfrm>
          <a:off x="5041900" y="1474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12449</xdr:rowOff>
    </xdr:from>
    <xdr:to>
      <xdr:col>19</xdr:col>
      <xdr:colOff>184150</xdr:colOff>
      <xdr:row>86</xdr:row>
      <xdr:rowOff>114049</xdr:rowOff>
    </xdr:to>
    <xdr:sp macro="" textlink="">
      <xdr:nvSpPr>
        <xdr:cNvPr id="214" name="楕円 213"/>
        <xdr:cNvSpPr/>
      </xdr:nvSpPr>
      <xdr:spPr>
        <a:xfrm>
          <a:off x="4064000" y="147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98826</xdr:rowOff>
    </xdr:from>
    <xdr:ext cx="736600" cy="259045"/>
    <xdr:sp macro="" textlink="">
      <xdr:nvSpPr>
        <xdr:cNvPr id="215" name="テキスト ボックス 214"/>
        <xdr:cNvSpPr txBox="1"/>
      </xdr:nvSpPr>
      <xdr:spPr>
        <a:xfrm>
          <a:off x="3733800" y="14843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168022</xdr:rowOff>
    </xdr:from>
    <xdr:to>
      <xdr:col>15</xdr:col>
      <xdr:colOff>133350</xdr:colOff>
      <xdr:row>86</xdr:row>
      <xdr:rowOff>98172</xdr:rowOff>
    </xdr:to>
    <xdr:sp macro="" textlink="">
      <xdr:nvSpPr>
        <xdr:cNvPr id="216" name="楕円 215"/>
        <xdr:cNvSpPr/>
      </xdr:nvSpPr>
      <xdr:spPr>
        <a:xfrm>
          <a:off x="3175000" y="147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82949</xdr:rowOff>
    </xdr:from>
    <xdr:ext cx="762000" cy="259045"/>
    <xdr:sp macro="" textlink="">
      <xdr:nvSpPr>
        <xdr:cNvPr id="217" name="テキスト ボックス 216"/>
        <xdr:cNvSpPr txBox="1"/>
      </xdr:nvSpPr>
      <xdr:spPr>
        <a:xfrm>
          <a:off x="2844800" y="1482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148541</xdr:rowOff>
    </xdr:from>
    <xdr:to>
      <xdr:col>11</xdr:col>
      <xdr:colOff>82550</xdr:colOff>
      <xdr:row>86</xdr:row>
      <xdr:rowOff>78691</xdr:rowOff>
    </xdr:to>
    <xdr:sp macro="" textlink="">
      <xdr:nvSpPr>
        <xdr:cNvPr id="218" name="楕円 217"/>
        <xdr:cNvSpPr/>
      </xdr:nvSpPr>
      <xdr:spPr>
        <a:xfrm>
          <a:off x="2286000" y="1472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63468</xdr:rowOff>
    </xdr:from>
    <xdr:ext cx="762000" cy="259045"/>
    <xdr:sp macro="" textlink="">
      <xdr:nvSpPr>
        <xdr:cNvPr id="219" name="テキスト ボックス 218"/>
        <xdr:cNvSpPr txBox="1"/>
      </xdr:nvSpPr>
      <xdr:spPr>
        <a:xfrm>
          <a:off x="1955800" y="1480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60885</xdr:rowOff>
    </xdr:from>
    <xdr:to>
      <xdr:col>7</xdr:col>
      <xdr:colOff>31750</xdr:colOff>
      <xdr:row>85</xdr:row>
      <xdr:rowOff>162485</xdr:rowOff>
    </xdr:to>
    <xdr:sp macro="" textlink="">
      <xdr:nvSpPr>
        <xdr:cNvPr id="220" name="楕円 219"/>
        <xdr:cNvSpPr/>
      </xdr:nvSpPr>
      <xdr:spPr>
        <a:xfrm>
          <a:off x="1397000" y="146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147262</xdr:rowOff>
    </xdr:from>
    <xdr:ext cx="762000" cy="259045"/>
    <xdr:sp macro="" textlink="">
      <xdr:nvSpPr>
        <xdr:cNvPr id="221" name="テキスト ボックス 220"/>
        <xdr:cNvSpPr txBox="1"/>
      </xdr:nvSpPr>
      <xdr:spPr>
        <a:xfrm>
          <a:off x="1066800" y="1472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mn-ea"/>
              <a:ea typeface="+mn-ea"/>
            </a:rPr>
            <a:t>職員数の削減による管理職比率の上昇や，団塊の世代の大量退職に対応するため昇任年齢が低下したこと等に伴う組織構成上の課題により，ラスパイレス指数は高止まりの状況が続いている。平成２４年度から２８年度に行政改革実施計画に基づく給与制度の見直しにより，適正化を進めた。また，平成２８年４月より，部長級は給料月額の５％，課長級は３％，の給料減額措置を，平成３０年４月より，部長級は給料月額の４％，課長級は２％，係長級は０．５％の給料減額措置を実施し，令和元年度は，部長級４％，課長級は２％，係長級は１％の給料減額措置を行い改善してきた。引き続き適正化を進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96661</xdr:rowOff>
    </xdr:to>
    <xdr:cxnSp macro="">
      <xdr:nvCxnSpPr>
        <xdr:cNvPr id="250" name="直線コネクタ 249"/>
        <xdr:cNvCxnSpPr/>
      </xdr:nvCxnSpPr>
      <xdr:spPr>
        <a:xfrm flipV="1">
          <a:off x="17018000" y="14041966"/>
          <a:ext cx="0" cy="13137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1"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2" name="直線コネクタ 251"/>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3"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4" name="直線コネクタ 253"/>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43039</xdr:rowOff>
    </xdr:from>
    <xdr:to>
      <xdr:col>81</xdr:col>
      <xdr:colOff>44450</xdr:colOff>
      <xdr:row>89</xdr:row>
      <xdr:rowOff>150284</xdr:rowOff>
    </xdr:to>
    <xdr:cxnSp macro="">
      <xdr:nvCxnSpPr>
        <xdr:cNvPr id="255" name="直線コネクタ 254"/>
        <xdr:cNvCxnSpPr/>
      </xdr:nvCxnSpPr>
      <xdr:spPr>
        <a:xfrm flipV="1">
          <a:off x="16179800" y="15302089"/>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56"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57" name="フローチャート: 判断 256"/>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150284</xdr:rowOff>
    </xdr:from>
    <xdr:to>
      <xdr:col>77</xdr:col>
      <xdr:colOff>44450</xdr:colOff>
      <xdr:row>89</xdr:row>
      <xdr:rowOff>150284</xdr:rowOff>
    </xdr:to>
    <xdr:cxnSp macro="">
      <xdr:nvCxnSpPr>
        <xdr:cNvPr id="258" name="直線コネクタ 257"/>
        <xdr:cNvCxnSpPr/>
      </xdr:nvCxnSpPr>
      <xdr:spPr>
        <a:xfrm>
          <a:off x="15290800" y="15409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144639</xdr:rowOff>
    </xdr:from>
    <xdr:to>
      <xdr:col>77</xdr:col>
      <xdr:colOff>95250</xdr:colOff>
      <xdr:row>87</xdr:row>
      <xdr:rowOff>74789</xdr:rowOff>
    </xdr:to>
    <xdr:sp macro="" textlink="">
      <xdr:nvSpPr>
        <xdr:cNvPr id="259" name="フローチャート: 判断 258"/>
        <xdr:cNvSpPr/>
      </xdr:nvSpPr>
      <xdr:spPr>
        <a:xfrm>
          <a:off x="16129000" y="1488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84966</xdr:rowOff>
    </xdr:from>
    <xdr:ext cx="736600" cy="259045"/>
    <xdr:sp macro="" textlink="">
      <xdr:nvSpPr>
        <xdr:cNvPr id="260" name="テキスト ボックス 259"/>
        <xdr:cNvSpPr txBox="1"/>
      </xdr:nvSpPr>
      <xdr:spPr>
        <a:xfrm>
          <a:off x="15798800" y="1465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150284</xdr:rowOff>
    </xdr:from>
    <xdr:to>
      <xdr:col>72</xdr:col>
      <xdr:colOff>203200</xdr:colOff>
      <xdr:row>90</xdr:row>
      <xdr:rowOff>45861</xdr:rowOff>
    </xdr:to>
    <xdr:cxnSp macro="">
      <xdr:nvCxnSpPr>
        <xdr:cNvPr id="261" name="直線コネクタ 260"/>
        <xdr:cNvCxnSpPr/>
      </xdr:nvCxnSpPr>
      <xdr:spPr>
        <a:xfrm flipV="1">
          <a:off x="14401800" y="154093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2" name="フローチャート: 判断 261"/>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3" name="テキスト ボックス 262"/>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45861</xdr:rowOff>
    </xdr:from>
    <xdr:to>
      <xdr:col>68</xdr:col>
      <xdr:colOff>152400</xdr:colOff>
      <xdr:row>90</xdr:row>
      <xdr:rowOff>59266</xdr:rowOff>
    </xdr:to>
    <xdr:cxnSp macro="">
      <xdr:nvCxnSpPr>
        <xdr:cNvPr id="264" name="直線コネクタ 263"/>
        <xdr:cNvCxnSpPr/>
      </xdr:nvCxnSpPr>
      <xdr:spPr>
        <a:xfrm flipV="1">
          <a:off x="13512800" y="154763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5" name="フローチャート: 判断 264"/>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6" name="テキスト ボックス 265"/>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7" name="フローチャート: 判断 266"/>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68" name="テキスト ボックス 267"/>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163689</xdr:rowOff>
    </xdr:from>
    <xdr:to>
      <xdr:col>81</xdr:col>
      <xdr:colOff>95250</xdr:colOff>
      <xdr:row>89</xdr:row>
      <xdr:rowOff>93839</xdr:rowOff>
    </xdr:to>
    <xdr:sp macro="" textlink="">
      <xdr:nvSpPr>
        <xdr:cNvPr id="274" name="楕円 273"/>
        <xdr:cNvSpPr/>
      </xdr:nvSpPr>
      <xdr:spPr>
        <a:xfrm>
          <a:off x="169672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59566</xdr:rowOff>
    </xdr:from>
    <xdr:ext cx="762000" cy="259045"/>
    <xdr:sp macro="" textlink="">
      <xdr:nvSpPr>
        <xdr:cNvPr id="275" name="給与水準   （国との比較）該当値テキスト"/>
        <xdr:cNvSpPr txBox="1"/>
      </xdr:nvSpPr>
      <xdr:spPr>
        <a:xfrm>
          <a:off x="17106900" y="1514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99484</xdr:rowOff>
    </xdr:from>
    <xdr:to>
      <xdr:col>77</xdr:col>
      <xdr:colOff>95250</xdr:colOff>
      <xdr:row>90</xdr:row>
      <xdr:rowOff>29634</xdr:rowOff>
    </xdr:to>
    <xdr:sp macro="" textlink="">
      <xdr:nvSpPr>
        <xdr:cNvPr id="276" name="楕円 275"/>
        <xdr:cNvSpPr/>
      </xdr:nvSpPr>
      <xdr:spPr>
        <a:xfrm>
          <a:off x="16129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14411</xdr:rowOff>
    </xdr:from>
    <xdr:ext cx="736600" cy="259045"/>
    <xdr:sp macro="" textlink="">
      <xdr:nvSpPr>
        <xdr:cNvPr id="277" name="テキスト ボックス 276"/>
        <xdr:cNvSpPr txBox="1"/>
      </xdr:nvSpPr>
      <xdr:spPr>
        <a:xfrm>
          <a:off x="15798800" y="1544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99484</xdr:rowOff>
    </xdr:from>
    <xdr:to>
      <xdr:col>73</xdr:col>
      <xdr:colOff>44450</xdr:colOff>
      <xdr:row>90</xdr:row>
      <xdr:rowOff>29634</xdr:rowOff>
    </xdr:to>
    <xdr:sp macro="" textlink="">
      <xdr:nvSpPr>
        <xdr:cNvPr id="278" name="楕円 277"/>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14411</xdr:rowOff>
    </xdr:from>
    <xdr:ext cx="762000" cy="259045"/>
    <xdr:sp macro="" textlink="">
      <xdr:nvSpPr>
        <xdr:cNvPr id="279" name="テキスト ボックス 278"/>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166511</xdr:rowOff>
    </xdr:from>
    <xdr:to>
      <xdr:col>68</xdr:col>
      <xdr:colOff>203200</xdr:colOff>
      <xdr:row>90</xdr:row>
      <xdr:rowOff>96661</xdr:rowOff>
    </xdr:to>
    <xdr:sp macro="" textlink="">
      <xdr:nvSpPr>
        <xdr:cNvPr id="280" name="楕円 279"/>
        <xdr:cNvSpPr/>
      </xdr:nvSpPr>
      <xdr:spPr>
        <a:xfrm>
          <a:off x="14351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81438</xdr:rowOff>
    </xdr:from>
    <xdr:ext cx="762000" cy="259045"/>
    <xdr:sp macro="" textlink="">
      <xdr:nvSpPr>
        <xdr:cNvPr id="281" name="テキスト ボックス 280"/>
        <xdr:cNvSpPr txBox="1"/>
      </xdr:nvSpPr>
      <xdr:spPr>
        <a:xfrm>
          <a:off x="14020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8466</xdr:rowOff>
    </xdr:from>
    <xdr:to>
      <xdr:col>64</xdr:col>
      <xdr:colOff>152400</xdr:colOff>
      <xdr:row>90</xdr:row>
      <xdr:rowOff>110066</xdr:rowOff>
    </xdr:to>
    <xdr:sp macro="" textlink="">
      <xdr:nvSpPr>
        <xdr:cNvPr id="282" name="楕円 281"/>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94843</xdr:rowOff>
    </xdr:from>
    <xdr:ext cx="762000" cy="259045"/>
    <xdr:sp macro="" textlink="">
      <xdr:nvSpPr>
        <xdr:cNvPr id="283" name="テキスト ボックス 282"/>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mn-ea"/>
              <a:ea typeface="+mn-ea"/>
            </a:rPr>
            <a:t>行政改革により，平成１５年度以降，事務事業の整理・統合や民間活力の導入を積極的に推進し，職員数の削減を実施してきた。</a:t>
          </a:r>
          <a:endParaRPr kumimoji="1" lang="en-US" altLang="ja-JP" sz="1400">
            <a:latin typeface="+mn-ea"/>
            <a:ea typeface="+mn-ea"/>
          </a:endParaRPr>
        </a:p>
        <a:p>
          <a:r>
            <a:rPr kumimoji="1" lang="ja-JP" altLang="en-US" sz="1400">
              <a:latin typeface="+mn-ea"/>
              <a:ea typeface="+mn-ea"/>
            </a:rPr>
            <a:t>キャッシュレス化，省人化など，</a:t>
          </a:r>
          <a:r>
            <a:rPr kumimoji="1" lang="en-US" altLang="ja-JP" sz="1400">
              <a:latin typeface="+mn-ea"/>
              <a:ea typeface="+mn-ea"/>
            </a:rPr>
            <a:t>ICT</a:t>
          </a:r>
          <a:r>
            <a:rPr kumimoji="1" lang="ja-JP" altLang="en-US" sz="1400">
              <a:latin typeface="+mn-ea"/>
              <a:ea typeface="+mn-ea"/>
            </a:rPr>
            <a:t>等新たな技術を効果的に活用することで，一層の適正化を進める。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110807</xdr:rowOff>
    </xdr:from>
    <xdr:to>
      <xdr:col>81</xdr:col>
      <xdr:colOff>44450</xdr:colOff>
      <xdr:row>62</xdr:row>
      <xdr:rowOff>118851</xdr:rowOff>
    </xdr:to>
    <xdr:cxnSp macro="">
      <xdr:nvCxnSpPr>
        <xdr:cNvPr id="318" name="直線コネクタ 317"/>
        <xdr:cNvCxnSpPr/>
      </xdr:nvCxnSpPr>
      <xdr:spPr>
        <a:xfrm>
          <a:off x="16179800" y="10740707"/>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86678</xdr:rowOff>
    </xdr:from>
    <xdr:to>
      <xdr:col>77</xdr:col>
      <xdr:colOff>44450</xdr:colOff>
      <xdr:row>62</xdr:row>
      <xdr:rowOff>110807</xdr:rowOff>
    </xdr:to>
    <xdr:cxnSp macro="">
      <xdr:nvCxnSpPr>
        <xdr:cNvPr id="321" name="直線コネクタ 320"/>
        <xdr:cNvCxnSpPr/>
      </xdr:nvCxnSpPr>
      <xdr:spPr>
        <a:xfrm>
          <a:off x="15290800" y="1071657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68580</xdr:rowOff>
    </xdr:from>
    <xdr:to>
      <xdr:col>72</xdr:col>
      <xdr:colOff>203200</xdr:colOff>
      <xdr:row>62</xdr:row>
      <xdr:rowOff>86678</xdr:rowOff>
    </xdr:to>
    <xdr:cxnSp macro="">
      <xdr:nvCxnSpPr>
        <xdr:cNvPr id="324" name="直線コネクタ 323"/>
        <xdr:cNvCxnSpPr/>
      </xdr:nvCxnSpPr>
      <xdr:spPr>
        <a:xfrm>
          <a:off x="14401800" y="1069848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36406</xdr:rowOff>
    </xdr:from>
    <xdr:to>
      <xdr:col>68</xdr:col>
      <xdr:colOff>152400</xdr:colOff>
      <xdr:row>62</xdr:row>
      <xdr:rowOff>68580</xdr:rowOff>
    </xdr:to>
    <xdr:cxnSp macro="">
      <xdr:nvCxnSpPr>
        <xdr:cNvPr id="327" name="直線コネクタ 326"/>
        <xdr:cNvCxnSpPr/>
      </xdr:nvCxnSpPr>
      <xdr:spPr>
        <a:xfrm>
          <a:off x="13512800" y="106663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68051</xdr:rowOff>
    </xdr:from>
    <xdr:to>
      <xdr:col>81</xdr:col>
      <xdr:colOff>95250</xdr:colOff>
      <xdr:row>62</xdr:row>
      <xdr:rowOff>169651</xdr:rowOff>
    </xdr:to>
    <xdr:sp macro="" textlink="">
      <xdr:nvSpPr>
        <xdr:cNvPr id="337" name="楕円 336"/>
        <xdr:cNvSpPr/>
      </xdr:nvSpPr>
      <xdr:spPr>
        <a:xfrm>
          <a:off x="169672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40128</xdr:rowOff>
    </xdr:from>
    <xdr:ext cx="762000" cy="259045"/>
    <xdr:sp macro="" textlink="">
      <xdr:nvSpPr>
        <xdr:cNvPr id="338" name="定員管理の状況該当値テキスト"/>
        <xdr:cNvSpPr txBox="1"/>
      </xdr:nvSpPr>
      <xdr:spPr>
        <a:xfrm>
          <a:off x="17106900" y="1067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60007</xdr:rowOff>
    </xdr:from>
    <xdr:to>
      <xdr:col>77</xdr:col>
      <xdr:colOff>95250</xdr:colOff>
      <xdr:row>62</xdr:row>
      <xdr:rowOff>161607</xdr:rowOff>
    </xdr:to>
    <xdr:sp macro="" textlink="">
      <xdr:nvSpPr>
        <xdr:cNvPr id="339" name="楕円 338"/>
        <xdr:cNvSpPr/>
      </xdr:nvSpPr>
      <xdr:spPr>
        <a:xfrm>
          <a:off x="16129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146384</xdr:rowOff>
    </xdr:from>
    <xdr:ext cx="736600" cy="259045"/>
    <xdr:sp macro="" textlink="">
      <xdr:nvSpPr>
        <xdr:cNvPr id="340" name="テキスト ボックス 339"/>
        <xdr:cNvSpPr txBox="1"/>
      </xdr:nvSpPr>
      <xdr:spPr>
        <a:xfrm>
          <a:off x="15798800" y="1077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35878</xdr:rowOff>
    </xdr:from>
    <xdr:to>
      <xdr:col>73</xdr:col>
      <xdr:colOff>44450</xdr:colOff>
      <xdr:row>62</xdr:row>
      <xdr:rowOff>137478</xdr:rowOff>
    </xdr:to>
    <xdr:sp macro="" textlink="">
      <xdr:nvSpPr>
        <xdr:cNvPr id="341" name="楕円 340"/>
        <xdr:cNvSpPr/>
      </xdr:nvSpPr>
      <xdr:spPr>
        <a:xfrm>
          <a:off x="15240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122255</xdr:rowOff>
    </xdr:from>
    <xdr:ext cx="762000" cy="259045"/>
    <xdr:sp macro="" textlink="">
      <xdr:nvSpPr>
        <xdr:cNvPr id="342" name="テキスト ボックス 341"/>
        <xdr:cNvSpPr txBox="1"/>
      </xdr:nvSpPr>
      <xdr:spPr>
        <a:xfrm>
          <a:off x="14909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17780</xdr:rowOff>
    </xdr:from>
    <xdr:to>
      <xdr:col>68</xdr:col>
      <xdr:colOff>203200</xdr:colOff>
      <xdr:row>62</xdr:row>
      <xdr:rowOff>119380</xdr:rowOff>
    </xdr:to>
    <xdr:sp macro="" textlink="">
      <xdr:nvSpPr>
        <xdr:cNvPr id="343" name="楕円 342"/>
        <xdr:cNvSpPr/>
      </xdr:nvSpPr>
      <xdr:spPr>
        <a:xfrm>
          <a:off x="14351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104157</xdr:rowOff>
    </xdr:from>
    <xdr:ext cx="762000" cy="259045"/>
    <xdr:sp macro="" textlink="">
      <xdr:nvSpPr>
        <xdr:cNvPr id="344" name="テキスト ボックス 343"/>
        <xdr:cNvSpPr txBox="1"/>
      </xdr:nvSpPr>
      <xdr:spPr>
        <a:xfrm>
          <a:off x="14020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157056</xdr:rowOff>
    </xdr:from>
    <xdr:to>
      <xdr:col>64</xdr:col>
      <xdr:colOff>152400</xdr:colOff>
      <xdr:row>62</xdr:row>
      <xdr:rowOff>87206</xdr:rowOff>
    </xdr:to>
    <xdr:sp macro="" textlink="">
      <xdr:nvSpPr>
        <xdr:cNvPr id="345" name="楕円 344"/>
        <xdr:cNvSpPr/>
      </xdr:nvSpPr>
      <xdr:spPr>
        <a:xfrm>
          <a:off x="13462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71983</xdr:rowOff>
    </xdr:from>
    <xdr:ext cx="762000" cy="259045"/>
    <xdr:sp macro="" textlink="">
      <xdr:nvSpPr>
        <xdr:cNvPr id="346" name="テキスト ボックス 345"/>
        <xdr:cNvSpPr txBox="1"/>
      </xdr:nvSpPr>
      <xdr:spPr>
        <a:xfrm>
          <a:off x="13131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阪神・淡路大震災からの復旧・復興事業等に係る市債の借入により公債費の負担が多額になったことから，他団体よりも高い水準となっていたところ，借換抑制や繰上償還などの取組により，平成２７年度・２８年度の数値は改善傾向にあった。しかしながら，平成２９年度に公共用地取得費特別会計において，地方債の満期一括償還があったことにより平成２９年度から令和元年度までは悪化している。令和元年度は，公共施設の建設等により新たに市債を借りる一方で，交付税算入割合の高い震災関連の市債の償還が進んだことにより，元利償還金・準元利償還金に係る基準財政需要額算入額が減少したため実質公債費比率は悪化している。</a:t>
          </a:r>
          <a:endParaRPr kumimoji="1" lang="en-US" altLang="ja-JP" sz="1000">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43</xdr:row>
      <xdr:rowOff>95250</xdr:rowOff>
    </xdr:to>
    <xdr:cxnSp macro="">
      <xdr:nvCxnSpPr>
        <xdr:cNvPr id="379" name="直線コネクタ 378"/>
        <xdr:cNvCxnSpPr/>
      </xdr:nvCxnSpPr>
      <xdr:spPr>
        <a:xfrm>
          <a:off x="16179800" y="74354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43</xdr:row>
      <xdr:rowOff>63077</xdr:rowOff>
    </xdr:to>
    <xdr:cxnSp macro="">
      <xdr:nvCxnSpPr>
        <xdr:cNvPr id="382" name="直線コネクタ 381"/>
        <xdr:cNvCxnSpPr/>
      </xdr:nvCxnSpPr>
      <xdr:spPr>
        <a:xfrm>
          <a:off x="15290800" y="725043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42</xdr:row>
      <xdr:rowOff>49530</xdr:rowOff>
    </xdr:to>
    <xdr:cxnSp macro="">
      <xdr:nvCxnSpPr>
        <xdr:cNvPr id="385" name="直線コネクタ 384"/>
        <xdr:cNvCxnSpPr/>
      </xdr:nvCxnSpPr>
      <xdr:spPr>
        <a:xfrm>
          <a:off x="14401800" y="6856306"/>
          <a:ext cx="8890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167217</xdr:rowOff>
    </xdr:to>
    <xdr:cxnSp macro="">
      <xdr:nvCxnSpPr>
        <xdr:cNvPr id="388" name="直線コネクタ 387"/>
        <xdr:cNvCxnSpPr/>
      </xdr:nvCxnSpPr>
      <xdr:spPr>
        <a:xfrm flipV="1">
          <a:off x="13512800" y="685630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398" name="楕円 397"/>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399"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400" name="楕円 399"/>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401" name="テキスト ボックス 400"/>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2" name="楕円 401"/>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3" name="テキスト ボックス 402"/>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04" name="楕円 403"/>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05" name="テキスト ボックス 404"/>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6" name="楕円 405"/>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7" name="テキスト ボックス 406"/>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ea"/>
              <a:ea typeface="+mn-ea"/>
              <a:cs typeface="+mn-cs"/>
            </a:rPr>
            <a:t>阪神・淡路大震災からの復旧・復興事業等に係る市債の残高が大きく，借換抑制や繰上償還など，市債残高を積極的に減少させる取組により，概ね改善の傾向にあったが，平成</a:t>
          </a:r>
          <a:r>
            <a:rPr kumimoji="1" lang="ja-JP" altLang="en-US" sz="1000">
              <a:solidFill>
                <a:schemeClr val="dk1"/>
              </a:solidFill>
              <a:effectLst/>
              <a:latin typeface="+mn-ea"/>
              <a:ea typeface="+mn-ea"/>
              <a:cs typeface="+mn-cs"/>
            </a:rPr>
            <a:t>３０</a:t>
          </a:r>
          <a:r>
            <a:rPr kumimoji="1" lang="ja-JP" altLang="ja-JP" sz="1000">
              <a:solidFill>
                <a:schemeClr val="dk1"/>
              </a:solidFill>
              <a:effectLst/>
              <a:latin typeface="+mn-ea"/>
              <a:ea typeface="+mn-ea"/>
              <a:cs typeface="+mn-cs"/>
            </a:rPr>
            <a:t>年度は，市営住宅住宅大規模集約事業や山手中学校・精道中学校の建替事業などの施設の老朽化対策に要する新たな市債発行により，悪化した。</a:t>
          </a:r>
          <a:r>
            <a:rPr kumimoji="1" lang="ja-JP" altLang="en-US" sz="1000">
              <a:solidFill>
                <a:schemeClr val="dk1"/>
              </a:solidFill>
              <a:effectLst/>
              <a:latin typeface="+mn-ea"/>
              <a:ea typeface="+mn-ea"/>
              <a:cs typeface="+mn-cs"/>
            </a:rPr>
            <a:t>令和元年度は，交付税算入割合の高い震災関連の市債の償還が進んだことにより，基準財政需要額算入見込額が減少したものの，市税収入が一時的に増加したこと及び新発債が抑えられ地方債残高が減少したことから改善したが，令和２年度以降，</a:t>
          </a:r>
          <a:r>
            <a:rPr kumimoji="1" lang="en-US" altLang="ja-JP" sz="1000">
              <a:solidFill>
                <a:schemeClr val="dk1"/>
              </a:solidFill>
              <a:effectLst/>
              <a:latin typeface="+mn-ea"/>
              <a:ea typeface="+mn-ea"/>
              <a:cs typeface="+mn-cs"/>
            </a:rPr>
            <a:t>JR</a:t>
          </a:r>
          <a:r>
            <a:rPr kumimoji="1" lang="ja-JP" altLang="en-US" sz="1000">
              <a:solidFill>
                <a:schemeClr val="dk1"/>
              </a:solidFill>
              <a:effectLst/>
              <a:latin typeface="+mn-ea"/>
              <a:ea typeface="+mn-ea"/>
              <a:cs typeface="+mn-cs"/>
            </a:rPr>
            <a:t>芦屋駅南地区再開発事業に伴う新たな市債発行により高い水準にとどまる見込みである。</a:t>
          </a:r>
          <a:endParaRPr lang="ja-JP" altLang="ja-JP" sz="1100">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18796</xdr:rowOff>
    </xdr:from>
    <xdr:to>
      <xdr:col>81</xdr:col>
      <xdr:colOff>44450</xdr:colOff>
      <xdr:row>19</xdr:row>
      <xdr:rowOff>129794</xdr:rowOff>
    </xdr:to>
    <xdr:cxnSp macro="">
      <xdr:nvCxnSpPr>
        <xdr:cNvPr id="439" name="直線コネクタ 438"/>
        <xdr:cNvCxnSpPr/>
      </xdr:nvCxnSpPr>
      <xdr:spPr>
        <a:xfrm flipV="1">
          <a:off x="16179800" y="3276346"/>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66091</xdr:rowOff>
    </xdr:from>
    <xdr:to>
      <xdr:col>77</xdr:col>
      <xdr:colOff>44450</xdr:colOff>
      <xdr:row>19</xdr:row>
      <xdr:rowOff>129794</xdr:rowOff>
    </xdr:to>
    <xdr:cxnSp macro="">
      <xdr:nvCxnSpPr>
        <xdr:cNvPr id="442" name="直線コネクタ 441"/>
        <xdr:cNvCxnSpPr/>
      </xdr:nvCxnSpPr>
      <xdr:spPr>
        <a:xfrm>
          <a:off x="15290800" y="3323641"/>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66091</xdr:rowOff>
    </xdr:from>
    <xdr:to>
      <xdr:col>72</xdr:col>
      <xdr:colOff>203200</xdr:colOff>
      <xdr:row>19</xdr:row>
      <xdr:rowOff>120142</xdr:rowOff>
    </xdr:to>
    <xdr:cxnSp macro="">
      <xdr:nvCxnSpPr>
        <xdr:cNvPr id="445" name="直線コネクタ 444"/>
        <xdr:cNvCxnSpPr/>
      </xdr:nvCxnSpPr>
      <xdr:spPr>
        <a:xfrm flipV="1">
          <a:off x="14401800" y="3323641"/>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120142</xdr:rowOff>
    </xdr:from>
    <xdr:to>
      <xdr:col>68</xdr:col>
      <xdr:colOff>152400</xdr:colOff>
      <xdr:row>21</xdr:row>
      <xdr:rowOff>24333</xdr:rowOff>
    </xdr:to>
    <xdr:cxnSp macro="">
      <xdr:nvCxnSpPr>
        <xdr:cNvPr id="448" name="直線コネクタ 447"/>
        <xdr:cNvCxnSpPr/>
      </xdr:nvCxnSpPr>
      <xdr:spPr>
        <a:xfrm flipV="1">
          <a:off x="13512800" y="3377692"/>
          <a:ext cx="889000" cy="2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2" name="テキスト ボックス 451"/>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139446</xdr:rowOff>
    </xdr:from>
    <xdr:to>
      <xdr:col>81</xdr:col>
      <xdr:colOff>95250</xdr:colOff>
      <xdr:row>19</xdr:row>
      <xdr:rowOff>69596</xdr:rowOff>
    </xdr:to>
    <xdr:sp macro="" textlink="">
      <xdr:nvSpPr>
        <xdr:cNvPr id="458" name="楕円 457"/>
        <xdr:cNvSpPr/>
      </xdr:nvSpPr>
      <xdr:spPr>
        <a:xfrm>
          <a:off x="16967200" y="32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111523</xdr:rowOff>
    </xdr:from>
    <xdr:ext cx="762000" cy="259045"/>
    <xdr:sp macro="" textlink="">
      <xdr:nvSpPr>
        <xdr:cNvPr id="459" name="将来負担の状況該当値テキスト"/>
        <xdr:cNvSpPr txBox="1"/>
      </xdr:nvSpPr>
      <xdr:spPr>
        <a:xfrm>
          <a:off x="17106900" y="319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78994</xdr:rowOff>
    </xdr:from>
    <xdr:to>
      <xdr:col>77</xdr:col>
      <xdr:colOff>95250</xdr:colOff>
      <xdr:row>20</xdr:row>
      <xdr:rowOff>9144</xdr:rowOff>
    </xdr:to>
    <xdr:sp macro="" textlink="">
      <xdr:nvSpPr>
        <xdr:cNvPr id="460" name="楕円 459"/>
        <xdr:cNvSpPr/>
      </xdr:nvSpPr>
      <xdr:spPr>
        <a:xfrm>
          <a:off x="16129000" y="33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165371</xdr:rowOff>
    </xdr:from>
    <xdr:ext cx="736600" cy="259045"/>
    <xdr:sp macro="" textlink="">
      <xdr:nvSpPr>
        <xdr:cNvPr id="461" name="テキスト ボックス 460"/>
        <xdr:cNvSpPr txBox="1"/>
      </xdr:nvSpPr>
      <xdr:spPr>
        <a:xfrm>
          <a:off x="15798800" y="342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15291</xdr:rowOff>
    </xdr:from>
    <xdr:to>
      <xdr:col>73</xdr:col>
      <xdr:colOff>44450</xdr:colOff>
      <xdr:row>19</xdr:row>
      <xdr:rowOff>116891</xdr:rowOff>
    </xdr:to>
    <xdr:sp macro="" textlink="">
      <xdr:nvSpPr>
        <xdr:cNvPr id="462" name="楕円 461"/>
        <xdr:cNvSpPr/>
      </xdr:nvSpPr>
      <xdr:spPr>
        <a:xfrm>
          <a:off x="15240000" y="32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101668</xdr:rowOff>
    </xdr:from>
    <xdr:ext cx="762000" cy="259045"/>
    <xdr:sp macro="" textlink="">
      <xdr:nvSpPr>
        <xdr:cNvPr id="463" name="テキスト ボックス 462"/>
        <xdr:cNvSpPr txBox="1"/>
      </xdr:nvSpPr>
      <xdr:spPr>
        <a:xfrm>
          <a:off x="14909800" y="335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69342</xdr:rowOff>
    </xdr:from>
    <xdr:to>
      <xdr:col>68</xdr:col>
      <xdr:colOff>203200</xdr:colOff>
      <xdr:row>19</xdr:row>
      <xdr:rowOff>170942</xdr:rowOff>
    </xdr:to>
    <xdr:sp macro="" textlink="">
      <xdr:nvSpPr>
        <xdr:cNvPr id="464" name="楕円 463"/>
        <xdr:cNvSpPr/>
      </xdr:nvSpPr>
      <xdr:spPr>
        <a:xfrm>
          <a:off x="14351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155719</xdr:rowOff>
    </xdr:from>
    <xdr:ext cx="762000" cy="259045"/>
    <xdr:sp macro="" textlink="">
      <xdr:nvSpPr>
        <xdr:cNvPr id="465" name="テキスト ボックス 464"/>
        <xdr:cNvSpPr txBox="1"/>
      </xdr:nvSpPr>
      <xdr:spPr>
        <a:xfrm>
          <a:off x="14020800" y="34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144983</xdr:rowOff>
    </xdr:from>
    <xdr:to>
      <xdr:col>64</xdr:col>
      <xdr:colOff>152400</xdr:colOff>
      <xdr:row>21</xdr:row>
      <xdr:rowOff>75133</xdr:rowOff>
    </xdr:to>
    <xdr:sp macro="" textlink="">
      <xdr:nvSpPr>
        <xdr:cNvPr id="466" name="楕円 465"/>
        <xdr:cNvSpPr/>
      </xdr:nvSpPr>
      <xdr:spPr>
        <a:xfrm>
          <a:off x="13462000" y="357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59910</xdr:rowOff>
    </xdr:from>
    <xdr:ext cx="762000" cy="259045"/>
    <xdr:sp macro="" textlink="">
      <xdr:nvSpPr>
        <xdr:cNvPr id="467" name="テキスト ボックス 466"/>
        <xdr:cNvSpPr txBox="1"/>
      </xdr:nvSpPr>
      <xdr:spPr>
        <a:xfrm>
          <a:off x="13131800" y="366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95,775
94,127
18.47
41,762,948
40,248,446
867,277
23,429,646
50,531,622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ラスパイレス指数は類似団体の平均を上回っているが，行政改革の実施等により，給料・手当の見直し，民間活力の導入などを行っていることから，人件費に係る率は減少傾向にある。</a:t>
          </a:r>
          <a:endParaRPr kumimoji="1" lang="en-US" altLang="ja-JP" sz="1300">
            <a:latin typeface="+mn-ea"/>
            <a:ea typeface="+mn-ea"/>
          </a:endParaRPr>
        </a:p>
        <a:p>
          <a:r>
            <a:rPr kumimoji="1" lang="ja-JP" altLang="en-US" sz="1300">
              <a:latin typeface="+mn-ea"/>
              <a:ea typeface="+mn-ea"/>
            </a:rPr>
            <a:t>平成２９年度，３０年度は退職手当等により増加したが，管理職ポストの整理や職員数，給与等の適正化により総人件費は改善している。引き続き，総人件費の抑制に努めていく。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39</xdr:row>
      <xdr:rowOff>138430</xdr:rowOff>
    </xdr:to>
    <xdr:cxnSp macro="">
      <xdr:nvCxnSpPr>
        <xdr:cNvPr id="66" name="直線コネクタ 65"/>
        <xdr:cNvCxnSpPr/>
      </xdr:nvCxnSpPr>
      <xdr:spPr>
        <a:xfrm flipV="1">
          <a:off x="3987800" y="66344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12700</xdr:rowOff>
    </xdr:to>
    <xdr:cxnSp macro="">
      <xdr:nvCxnSpPr>
        <xdr:cNvPr id="69" name="直線コネクタ 68"/>
        <xdr:cNvCxnSpPr/>
      </xdr:nvCxnSpPr>
      <xdr:spPr>
        <a:xfrm flipV="1">
          <a:off x="3098800" y="6824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142240</xdr:rowOff>
    </xdr:from>
    <xdr:to>
      <xdr:col>15</xdr:col>
      <xdr:colOff>98425</xdr:colOff>
      <xdr:row>40</xdr:row>
      <xdr:rowOff>12700</xdr:rowOff>
    </xdr:to>
    <xdr:cxnSp macro="">
      <xdr:nvCxnSpPr>
        <xdr:cNvPr id="72" name="直線コネクタ 71"/>
        <xdr:cNvCxnSpPr/>
      </xdr:nvCxnSpPr>
      <xdr:spPr>
        <a:xfrm>
          <a:off x="2209800" y="66573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142240</xdr:rowOff>
    </xdr:from>
    <xdr:to>
      <xdr:col>11</xdr:col>
      <xdr:colOff>9525</xdr:colOff>
      <xdr:row>39</xdr:row>
      <xdr:rowOff>8890</xdr:rowOff>
    </xdr:to>
    <xdr:cxnSp macro="">
      <xdr:nvCxnSpPr>
        <xdr:cNvPr id="75" name="直線コネクタ 74"/>
        <xdr:cNvCxnSpPr/>
      </xdr:nvCxnSpPr>
      <xdr:spPr>
        <a:xfrm flipV="1">
          <a:off x="1320800" y="6657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8" name="テキスト ボックス 87"/>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133350</xdr:rowOff>
    </xdr:from>
    <xdr:to>
      <xdr:col>15</xdr:col>
      <xdr:colOff>149225</xdr:colOff>
      <xdr:row>40</xdr:row>
      <xdr:rowOff>63500</xdr:rowOff>
    </xdr:to>
    <xdr:sp macro="" textlink="">
      <xdr:nvSpPr>
        <xdr:cNvPr id="89" name="楕円 88"/>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48277</xdr:rowOff>
    </xdr:from>
    <xdr:ext cx="762000" cy="259045"/>
    <xdr:sp macro="" textlink="">
      <xdr:nvSpPr>
        <xdr:cNvPr id="90" name="テキスト ボックス 89"/>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施設の維持管理経費をはじめ経常的な経費削減に取り組んでいるものの，委託料等については，保有施設が多いことなどから，類似団体よりも高額となっている。</a:t>
          </a:r>
          <a:r>
            <a:rPr kumimoji="1" lang="ja-JP" altLang="en-US" sz="1100">
              <a:solidFill>
                <a:schemeClr val="dk1"/>
              </a:solidFill>
              <a:effectLst/>
              <a:latin typeface="+mn-ea"/>
              <a:ea typeface="+mn-ea"/>
              <a:cs typeface="+mn-cs"/>
            </a:rPr>
            <a:t>また，令和元年度については，住民情報システム更新経費や放課後児童クラブ事業に係る業務委託料などにより増加している。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今後も，経常的な経費の見直しを進めるとともに</a:t>
          </a:r>
          <a:r>
            <a:rPr kumimoji="1" lang="ja-JP" altLang="en-US" sz="1100">
              <a:solidFill>
                <a:schemeClr val="dk1"/>
              </a:solidFill>
              <a:effectLst/>
              <a:latin typeface="+mn-ea"/>
              <a:ea typeface="+mn-ea"/>
              <a:cs typeface="+mn-cs"/>
            </a:rPr>
            <a:t>，公共施設の最適化配置及び効率的な施設の運営を進める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20864</xdr:rowOff>
    </xdr:from>
    <xdr:to>
      <xdr:col>82</xdr:col>
      <xdr:colOff>107950</xdr:colOff>
      <xdr:row>19</xdr:row>
      <xdr:rowOff>31750</xdr:rowOff>
    </xdr:to>
    <xdr:cxnSp macro="">
      <xdr:nvCxnSpPr>
        <xdr:cNvPr id="129" name="直線コネクタ 128"/>
        <xdr:cNvCxnSpPr/>
      </xdr:nvCxnSpPr>
      <xdr:spPr>
        <a:xfrm>
          <a:off x="15671800" y="32784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20864</xdr:rowOff>
    </xdr:from>
    <xdr:to>
      <xdr:col>78</xdr:col>
      <xdr:colOff>69850</xdr:colOff>
      <xdr:row>19</xdr:row>
      <xdr:rowOff>162378</xdr:rowOff>
    </xdr:to>
    <xdr:cxnSp macro="">
      <xdr:nvCxnSpPr>
        <xdr:cNvPr id="132" name="直線コネクタ 131"/>
        <xdr:cNvCxnSpPr/>
      </xdr:nvCxnSpPr>
      <xdr:spPr>
        <a:xfrm flipV="1">
          <a:off x="14782800" y="32784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170543</xdr:rowOff>
    </xdr:from>
    <xdr:to>
      <xdr:col>73</xdr:col>
      <xdr:colOff>180975</xdr:colOff>
      <xdr:row>19</xdr:row>
      <xdr:rowOff>162378</xdr:rowOff>
    </xdr:to>
    <xdr:cxnSp macro="">
      <xdr:nvCxnSpPr>
        <xdr:cNvPr id="135" name="直線コネクタ 134"/>
        <xdr:cNvCxnSpPr/>
      </xdr:nvCxnSpPr>
      <xdr:spPr>
        <a:xfrm>
          <a:off x="13893800" y="32566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83457</xdr:rowOff>
    </xdr:from>
    <xdr:to>
      <xdr:col>69</xdr:col>
      <xdr:colOff>92075</xdr:colOff>
      <xdr:row>18</xdr:row>
      <xdr:rowOff>170543</xdr:rowOff>
    </xdr:to>
    <xdr:cxnSp macro="">
      <xdr:nvCxnSpPr>
        <xdr:cNvPr id="138" name="直線コネクタ 137"/>
        <xdr:cNvCxnSpPr/>
      </xdr:nvCxnSpPr>
      <xdr:spPr>
        <a:xfrm>
          <a:off x="13004800" y="3169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8" name="楕円 147"/>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9"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141514</xdr:rowOff>
    </xdr:from>
    <xdr:to>
      <xdr:col>78</xdr:col>
      <xdr:colOff>120650</xdr:colOff>
      <xdr:row>19</xdr:row>
      <xdr:rowOff>71664</xdr:rowOff>
    </xdr:to>
    <xdr:sp macro="" textlink="">
      <xdr:nvSpPr>
        <xdr:cNvPr id="150" name="楕円 149"/>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56441</xdr:rowOff>
    </xdr:from>
    <xdr:ext cx="736600" cy="259045"/>
    <xdr:sp macro="" textlink="">
      <xdr:nvSpPr>
        <xdr:cNvPr id="151" name="テキスト ボックス 150"/>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111578</xdr:rowOff>
    </xdr:from>
    <xdr:to>
      <xdr:col>74</xdr:col>
      <xdr:colOff>31750</xdr:colOff>
      <xdr:row>20</xdr:row>
      <xdr:rowOff>41728</xdr:rowOff>
    </xdr:to>
    <xdr:sp macro="" textlink="">
      <xdr:nvSpPr>
        <xdr:cNvPr id="152" name="楕円 151"/>
        <xdr:cNvSpPr/>
      </xdr:nvSpPr>
      <xdr:spPr>
        <a:xfrm>
          <a:off x="14732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26505</xdr:rowOff>
    </xdr:from>
    <xdr:ext cx="762000" cy="259045"/>
    <xdr:sp macro="" textlink="">
      <xdr:nvSpPr>
        <xdr:cNvPr id="153" name="テキスト ボックス 152"/>
        <xdr:cNvSpPr txBox="1"/>
      </xdr:nvSpPr>
      <xdr:spPr>
        <a:xfrm>
          <a:off x="14401800" y="34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119743</xdr:rowOff>
    </xdr:from>
    <xdr:to>
      <xdr:col>69</xdr:col>
      <xdr:colOff>142875</xdr:colOff>
      <xdr:row>19</xdr:row>
      <xdr:rowOff>49893</xdr:rowOff>
    </xdr:to>
    <xdr:sp macro="" textlink="">
      <xdr:nvSpPr>
        <xdr:cNvPr id="154" name="楕円 153"/>
        <xdr:cNvSpPr/>
      </xdr:nvSpPr>
      <xdr:spPr>
        <a:xfrm>
          <a:off x="13843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34670</xdr:rowOff>
    </xdr:from>
    <xdr:ext cx="762000" cy="259045"/>
    <xdr:sp macro="" textlink="">
      <xdr:nvSpPr>
        <xdr:cNvPr id="155" name="テキスト ボックス 154"/>
        <xdr:cNvSpPr txBox="1"/>
      </xdr:nvSpPr>
      <xdr:spPr>
        <a:xfrm>
          <a:off x="13512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6" name="楕円 155"/>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7" name="テキスト ボックス 156"/>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高齢化等により年々増加しているものの，他団体と比較して生活保護費が少ないこと等により，扶助費に係る率は相対的に低い水準となっている。しかしながら，社会保障関係経費は，今後も増加が見込まれる経費であり，市税収入等の動向も注視しつつ，市独自の扶助制度については，他団体の動向を踏まえ，適正な水準を見極めていく。</a:t>
          </a:r>
          <a:endParaRPr kumimoji="1" lang="en-US" altLang="ja-JP" sz="1300">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54610</xdr:rowOff>
    </xdr:to>
    <xdr:cxnSp macro="">
      <xdr:nvCxnSpPr>
        <xdr:cNvPr id="190" name="直線コネクタ 189"/>
        <xdr:cNvCxnSpPr/>
      </xdr:nvCxnSpPr>
      <xdr:spPr>
        <a:xfrm>
          <a:off x="3987800" y="9476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46990</xdr:rowOff>
    </xdr:to>
    <xdr:cxnSp macro="">
      <xdr:nvCxnSpPr>
        <xdr:cNvPr id="193" name="直線コネクタ 192"/>
        <xdr:cNvCxnSpPr/>
      </xdr:nvCxnSpPr>
      <xdr:spPr>
        <a:xfrm>
          <a:off x="3098800" y="946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39370</xdr:rowOff>
    </xdr:to>
    <xdr:cxnSp macro="">
      <xdr:nvCxnSpPr>
        <xdr:cNvPr id="196" name="直線コネクタ 195"/>
        <xdr:cNvCxnSpPr/>
      </xdr:nvCxnSpPr>
      <xdr:spPr>
        <a:xfrm>
          <a:off x="2209800" y="9431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73660</xdr:rowOff>
    </xdr:from>
    <xdr:to>
      <xdr:col>11</xdr:col>
      <xdr:colOff>9525</xdr:colOff>
      <xdr:row>55</xdr:row>
      <xdr:rowOff>1270</xdr:rowOff>
    </xdr:to>
    <xdr:cxnSp macro="">
      <xdr:nvCxnSpPr>
        <xdr:cNvPr id="199" name="直線コネクタ 198"/>
        <xdr:cNvCxnSpPr/>
      </xdr:nvCxnSpPr>
      <xdr:spPr>
        <a:xfrm>
          <a:off x="1320800" y="9331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xdr:rowOff>
    </xdr:from>
    <xdr:to>
      <xdr:col>24</xdr:col>
      <xdr:colOff>76200</xdr:colOff>
      <xdr:row>55</xdr:row>
      <xdr:rowOff>105410</xdr:rowOff>
    </xdr:to>
    <xdr:sp macro="" textlink="">
      <xdr:nvSpPr>
        <xdr:cNvPr id="209" name="楕円 208"/>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20337</xdr:rowOff>
    </xdr:from>
    <xdr:ext cx="762000" cy="259045"/>
    <xdr:sp macro="" textlink="">
      <xdr:nvSpPr>
        <xdr:cNvPr id="210" name="扶助費該当値テキスト"/>
        <xdr:cNvSpPr txBox="1"/>
      </xdr:nvSpPr>
      <xdr:spPr>
        <a:xfrm>
          <a:off x="4914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11" name="楕円 210"/>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12" name="テキスト ボックス 211"/>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13" name="楕円 212"/>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4" name="テキスト ボックス 213"/>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15" name="楕円 214"/>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16" name="テキスト ボックス 215"/>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22860</xdr:rowOff>
    </xdr:from>
    <xdr:to>
      <xdr:col>6</xdr:col>
      <xdr:colOff>171450</xdr:colOff>
      <xdr:row>54</xdr:row>
      <xdr:rowOff>124460</xdr:rowOff>
    </xdr:to>
    <xdr:sp macro="" textlink="">
      <xdr:nvSpPr>
        <xdr:cNvPr id="217" name="楕円 216"/>
        <xdr:cNvSpPr/>
      </xdr:nvSpPr>
      <xdr:spPr>
        <a:xfrm>
          <a:off x="1270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134637</xdr:rowOff>
    </xdr:from>
    <xdr:ext cx="762000" cy="259045"/>
    <xdr:sp macro="" textlink="">
      <xdr:nvSpPr>
        <xdr:cNvPr id="218" name="テキスト ボックス 217"/>
        <xdr:cNvSpPr txBox="1"/>
      </xdr:nvSpPr>
      <xdr:spPr>
        <a:xfrm>
          <a:off x="939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その他の経費としては，維持補修費及び繰出金であり，他の類似団体と同水準で推移していたが，繰出金については社会保障関係の特別会計への繰出金が増加傾向にあり，数値が上昇している。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平成３０年度から下水道事業が地方公営企業法の適用となったため，繰出金から補助費等となったことにより数値が下降している。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維持補修費については，市の保有する施設が類似団体に比べて多いことからやや高くなっているため，適切な維持管理に努める。</a:t>
          </a:r>
          <a:endParaRPr lang="ja-JP" altLang="ja-JP" sz="1400">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50800</xdr:rowOff>
    </xdr:to>
    <xdr:cxnSp macro="">
      <xdr:nvCxnSpPr>
        <xdr:cNvPr id="251" name="直線コネクタ 250"/>
        <xdr:cNvCxnSpPr/>
      </xdr:nvCxnSpPr>
      <xdr:spPr>
        <a:xfrm flipV="1">
          <a:off x="15671800" y="9644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58</xdr:row>
      <xdr:rowOff>12700</xdr:rowOff>
    </xdr:to>
    <xdr:cxnSp macro="">
      <xdr:nvCxnSpPr>
        <xdr:cNvPr id="254" name="直線コネクタ 253"/>
        <xdr:cNvCxnSpPr/>
      </xdr:nvCxnSpPr>
      <xdr:spPr>
        <a:xfrm flipV="1">
          <a:off x="14782800" y="9652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58</xdr:row>
      <xdr:rowOff>12700</xdr:rowOff>
    </xdr:to>
    <xdr:cxnSp macro="">
      <xdr:nvCxnSpPr>
        <xdr:cNvPr id="257" name="直線コネクタ 256"/>
        <xdr:cNvCxnSpPr/>
      </xdr:nvCxnSpPr>
      <xdr:spPr>
        <a:xfrm>
          <a:off x="13893800" y="9827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54610</xdr:rowOff>
    </xdr:to>
    <xdr:cxnSp macro="">
      <xdr:nvCxnSpPr>
        <xdr:cNvPr id="260" name="直線コネクタ 259"/>
        <xdr:cNvCxnSpPr/>
      </xdr:nvCxnSpPr>
      <xdr:spPr>
        <a:xfrm>
          <a:off x="13004800" y="979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70" name="楕円 269"/>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71"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2" name="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3" name="テキスト ボックス 272"/>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4" name="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6" name="楕円 275"/>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77" name="テキスト ボックス 276"/>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8" name="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補助費については，一部事務組合がほとんどないことなどにより，他団体よりも低い率となっている。</a:t>
          </a:r>
          <a:endParaRPr lang="ja-JP" altLang="ja-JP" sz="1400">
            <a:effectLst/>
            <a:latin typeface="+mn-ea"/>
            <a:ea typeface="+mn-ea"/>
          </a:endParaRPr>
        </a:p>
        <a:p>
          <a:r>
            <a:rPr kumimoji="1" lang="ja-JP" altLang="en-US" sz="1100">
              <a:solidFill>
                <a:schemeClr val="dk1"/>
              </a:solidFill>
              <a:effectLst/>
              <a:latin typeface="+mn-ea"/>
              <a:ea typeface="+mn-ea"/>
              <a:cs typeface="+mn-cs"/>
            </a:rPr>
            <a:t>しかしながら，</a:t>
          </a:r>
          <a:r>
            <a:rPr kumimoji="1" lang="ja-JP" altLang="ja-JP" sz="1100">
              <a:solidFill>
                <a:schemeClr val="dk1"/>
              </a:solidFill>
              <a:effectLst/>
              <a:latin typeface="+mn-ea"/>
              <a:ea typeface="+mn-ea"/>
              <a:cs typeface="+mn-cs"/>
            </a:rPr>
            <a:t>平成３０年度から下水道事業が地方公営企業法の適用となったことにより，下水道事業への繰出金を補助費等として集計することとなったため，数値が上昇し</a:t>
          </a:r>
          <a:r>
            <a:rPr kumimoji="1" lang="ja-JP" altLang="en-US" sz="1100">
              <a:solidFill>
                <a:schemeClr val="dk1"/>
              </a:solidFill>
              <a:effectLst/>
              <a:latin typeface="+mn-ea"/>
              <a:ea typeface="+mn-ea"/>
              <a:cs typeface="+mn-cs"/>
            </a:rPr>
            <a:t>ている。</a:t>
          </a:r>
          <a:endParaRPr lang="ja-JP" altLang="ja-JP" sz="1400">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151493</xdr:rowOff>
    </xdr:from>
    <xdr:to>
      <xdr:col>82</xdr:col>
      <xdr:colOff>107950</xdr:colOff>
      <xdr:row>35</xdr:row>
      <xdr:rowOff>171087</xdr:rowOff>
    </xdr:to>
    <xdr:cxnSp macro="">
      <xdr:nvCxnSpPr>
        <xdr:cNvPr id="313" name="直線コネクタ 312"/>
        <xdr:cNvCxnSpPr/>
      </xdr:nvCxnSpPr>
      <xdr:spPr>
        <a:xfrm flipV="1">
          <a:off x="15671800" y="61522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48623</xdr:rowOff>
    </xdr:from>
    <xdr:to>
      <xdr:col>78</xdr:col>
      <xdr:colOff>69850</xdr:colOff>
      <xdr:row>35</xdr:row>
      <xdr:rowOff>171087</xdr:rowOff>
    </xdr:to>
    <xdr:cxnSp macro="">
      <xdr:nvCxnSpPr>
        <xdr:cNvPr id="316" name="直線コネクタ 315"/>
        <xdr:cNvCxnSpPr/>
      </xdr:nvCxnSpPr>
      <xdr:spPr>
        <a:xfrm>
          <a:off x="14782800" y="587792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48623</xdr:rowOff>
    </xdr:from>
    <xdr:to>
      <xdr:col>73</xdr:col>
      <xdr:colOff>180975</xdr:colOff>
      <xdr:row>34</xdr:row>
      <xdr:rowOff>48623</xdr:rowOff>
    </xdr:to>
    <xdr:cxnSp macro="">
      <xdr:nvCxnSpPr>
        <xdr:cNvPr id="319" name="直線コネクタ 318"/>
        <xdr:cNvCxnSpPr/>
      </xdr:nvCxnSpPr>
      <xdr:spPr>
        <a:xfrm>
          <a:off x="13893800" y="5877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42092</xdr:rowOff>
    </xdr:from>
    <xdr:to>
      <xdr:col>69</xdr:col>
      <xdr:colOff>92075</xdr:colOff>
      <xdr:row>34</xdr:row>
      <xdr:rowOff>48623</xdr:rowOff>
    </xdr:to>
    <xdr:cxnSp macro="">
      <xdr:nvCxnSpPr>
        <xdr:cNvPr id="322" name="直線コネクタ 321"/>
        <xdr:cNvCxnSpPr/>
      </xdr:nvCxnSpPr>
      <xdr:spPr>
        <a:xfrm>
          <a:off x="13004800" y="58713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32" name="楕円 331"/>
        <xdr:cNvSpPr/>
      </xdr:nvSpPr>
      <xdr:spPr>
        <a:xfrm>
          <a:off x="16459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117220</xdr:rowOff>
    </xdr:from>
    <xdr:ext cx="762000" cy="259045"/>
    <xdr:sp macro="" textlink="">
      <xdr:nvSpPr>
        <xdr:cNvPr id="333" name="補助費等該当値テキスト"/>
        <xdr:cNvSpPr txBox="1"/>
      </xdr:nvSpPr>
      <xdr:spPr>
        <a:xfrm>
          <a:off x="16598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120287</xdr:rowOff>
    </xdr:from>
    <xdr:to>
      <xdr:col>78</xdr:col>
      <xdr:colOff>120650</xdr:colOff>
      <xdr:row>36</xdr:row>
      <xdr:rowOff>50437</xdr:rowOff>
    </xdr:to>
    <xdr:sp macro="" textlink="">
      <xdr:nvSpPr>
        <xdr:cNvPr id="334" name="楕円 333"/>
        <xdr:cNvSpPr/>
      </xdr:nvSpPr>
      <xdr:spPr>
        <a:xfrm>
          <a:off x="15621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60614</xdr:rowOff>
    </xdr:from>
    <xdr:ext cx="736600" cy="259045"/>
    <xdr:sp macro="" textlink="">
      <xdr:nvSpPr>
        <xdr:cNvPr id="335" name="テキスト ボックス 334"/>
        <xdr:cNvSpPr txBox="1"/>
      </xdr:nvSpPr>
      <xdr:spPr>
        <a:xfrm>
          <a:off x="15290800" y="588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169273</xdr:rowOff>
    </xdr:from>
    <xdr:to>
      <xdr:col>74</xdr:col>
      <xdr:colOff>31750</xdr:colOff>
      <xdr:row>34</xdr:row>
      <xdr:rowOff>99423</xdr:rowOff>
    </xdr:to>
    <xdr:sp macro="" textlink="">
      <xdr:nvSpPr>
        <xdr:cNvPr id="336" name="楕円 335"/>
        <xdr:cNvSpPr/>
      </xdr:nvSpPr>
      <xdr:spPr>
        <a:xfrm>
          <a:off x="14732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109600</xdr:rowOff>
    </xdr:from>
    <xdr:ext cx="762000" cy="259045"/>
    <xdr:sp macro="" textlink="">
      <xdr:nvSpPr>
        <xdr:cNvPr id="337" name="テキスト ボックス 336"/>
        <xdr:cNvSpPr txBox="1"/>
      </xdr:nvSpPr>
      <xdr:spPr>
        <a:xfrm>
          <a:off x="14401800" y="55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169273</xdr:rowOff>
    </xdr:from>
    <xdr:to>
      <xdr:col>69</xdr:col>
      <xdr:colOff>142875</xdr:colOff>
      <xdr:row>34</xdr:row>
      <xdr:rowOff>99423</xdr:rowOff>
    </xdr:to>
    <xdr:sp macro="" textlink="">
      <xdr:nvSpPr>
        <xdr:cNvPr id="338" name="楕円 337"/>
        <xdr:cNvSpPr/>
      </xdr:nvSpPr>
      <xdr:spPr>
        <a:xfrm>
          <a:off x="13843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109600</xdr:rowOff>
    </xdr:from>
    <xdr:ext cx="762000" cy="259045"/>
    <xdr:sp macro="" textlink="">
      <xdr:nvSpPr>
        <xdr:cNvPr id="339" name="テキスト ボックス 338"/>
        <xdr:cNvSpPr txBox="1"/>
      </xdr:nvSpPr>
      <xdr:spPr>
        <a:xfrm>
          <a:off x="13512800" y="55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162742</xdr:rowOff>
    </xdr:from>
    <xdr:to>
      <xdr:col>65</xdr:col>
      <xdr:colOff>53975</xdr:colOff>
      <xdr:row>34</xdr:row>
      <xdr:rowOff>92892</xdr:rowOff>
    </xdr:to>
    <xdr:sp macro="" textlink="">
      <xdr:nvSpPr>
        <xdr:cNvPr id="340" name="楕円 339"/>
        <xdr:cNvSpPr/>
      </xdr:nvSpPr>
      <xdr:spPr>
        <a:xfrm>
          <a:off x="12954000" y="5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103069</xdr:rowOff>
    </xdr:from>
    <xdr:ext cx="762000" cy="259045"/>
    <xdr:sp macro="" textlink="">
      <xdr:nvSpPr>
        <xdr:cNvPr id="341" name="テキスト ボックス 340"/>
        <xdr:cNvSpPr txBox="1"/>
      </xdr:nvSpPr>
      <xdr:spPr>
        <a:xfrm>
          <a:off x="12623800" y="55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阪神・淡路大震災に係る復興事業に伴う市債の借入により公債費の負担が多額になっていることから，公債費の経常収支比率が３０％以上となる厳しい状況が続いていたが，平成２５年度以降，繰上償還や借換抑制を積極的に行うことにより，改善しつつある。</a:t>
          </a:r>
          <a:endParaRPr lang="ja-JP" altLang="ja-JP" sz="1400">
            <a:effectLst/>
            <a:latin typeface="+mn-ea"/>
            <a:ea typeface="+mn-ea"/>
          </a:endParaRPr>
        </a:p>
        <a:p>
          <a:r>
            <a:rPr kumimoji="1" lang="ja-JP" altLang="ja-JP" sz="1100">
              <a:solidFill>
                <a:schemeClr val="dk1"/>
              </a:solidFill>
              <a:effectLst/>
              <a:latin typeface="+mn-ea"/>
              <a:ea typeface="+mn-ea"/>
              <a:cs typeface="+mn-cs"/>
            </a:rPr>
            <a:t>　平成２９年度は，公共用地取得費特別会計において地方債の満期一括償還があったため，数値は一時的に悪化している。</a:t>
          </a:r>
          <a:endParaRPr lang="ja-JP" altLang="ja-JP" sz="14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12700</xdr:rowOff>
    </xdr:to>
    <xdr:cxnSp macro="">
      <xdr:nvCxnSpPr>
        <xdr:cNvPr id="366" name="直線コネクタ 365"/>
        <xdr:cNvCxnSpPr/>
      </xdr:nvCxnSpPr>
      <xdr:spPr>
        <a:xfrm flipV="1">
          <a:off x="4826000" y="12823444"/>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7"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8" name="直線コネクタ 367"/>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9"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70" name="直線コネクタ 369"/>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30987</xdr:rowOff>
    </xdr:from>
    <xdr:to>
      <xdr:col>24</xdr:col>
      <xdr:colOff>25400</xdr:colOff>
      <xdr:row>79</xdr:row>
      <xdr:rowOff>37846</xdr:rowOff>
    </xdr:to>
    <xdr:cxnSp macro="">
      <xdr:nvCxnSpPr>
        <xdr:cNvPr id="371" name="直線コネクタ 370"/>
        <xdr:cNvCxnSpPr/>
      </xdr:nvCxnSpPr>
      <xdr:spPr>
        <a:xfrm flipV="1">
          <a:off x="3987800" y="13404087"/>
          <a:ext cx="8382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72"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3" name="フローチャート: 判断 372"/>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37846</xdr:rowOff>
    </xdr:from>
    <xdr:to>
      <xdr:col>19</xdr:col>
      <xdr:colOff>187325</xdr:colOff>
      <xdr:row>81</xdr:row>
      <xdr:rowOff>78994</xdr:rowOff>
    </xdr:to>
    <xdr:cxnSp macro="">
      <xdr:nvCxnSpPr>
        <xdr:cNvPr id="374" name="直線コネクタ 373"/>
        <xdr:cNvCxnSpPr/>
      </xdr:nvCxnSpPr>
      <xdr:spPr>
        <a:xfrm flipV="1">
          <a:off x="3098800" y="13582396"/>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5" name="フローチャート: 判断 374"/>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6" name="テキスト ボックス 375"/>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106426</xdr:rowOff>
    </xdr:from>
    <xdr:to>
      <xdr:col>15</xdr:col>
      <xdr:colOff>98425</xdr:colOff>
      <xdr:row>81</xdr:row>
      <xdr:rowOff>78994</xdr:rowOff>
    </xdr:to>
    <xdr:cxnSp macro="">
      <xdr:nvCxnSpPr>
        <xdr:cNvPr id="377" name="直線コネクタ 376"/>
        <xdr:cNvCxnSpPr/>
      </xdr:nvCxnSpPr>
      <xdr:spPr>
        <a:xfrm>
          <a:off x="2209800" y="13650976"/>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8" name="フローチャート: 判断 37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79" name="テキスト ボックス 378"/>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122428</xdr:rowOff>
    </xdr:from>
    <xdr:to>
      <xdr:col>11</xdr:col>
      <xdr:colOff>9525</xdr:colOff>
      <xdr:row>79</xdr:row>
      <xdr:rowOff>106426</xdr:rowOff>
    </xdr:to>
    <xdr:cxnSp macro="">
      <xdr:nvCxnSpPr>
        <xdr:cNvPr id="380" name="直線コネクタ 379"/>
        <xdr:cNvCxnSpPr/>
      </xdr:nvCxnSpPr>
      <xdr:spPr>
        <a:xfrm>
          <a:off x="1320800" y="134955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1" name="フローチャート: 判断 380"/>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2" name="テキスト ボックス 381"/>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3" name="フローチャート: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84" name="テキスト ボックス 383"/>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macro="" textlink="">
      <xdr:nvSpPr>
        <xdr:cNvPr id="390" name="楕円 389"/>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123714</xdr:rowOff>
    </xdr:from>
    <xdr:ext cx="762000" cy="259045"/>
    <xdr:sp macro="" textlink="">
      <xdr:nvSpPr>
        <xdr:cNvPr id="391" name="公債費該当値テキスト"/>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158496</xdr:rowOff>
    </xdr:from>
    <xdr:to>
      <xdr:col>20</xdr:col>
      <xdr:colOff>38100</xdr:colOff>
      <xdr:row>79</xdr:row>
      <xdr:rowOff>88646</xdr:rowOff>
    </xdr:to>
    <xdr:sp macro="" textlink="">
      <xdr:nvSpPr>
        <xdr:cNvPr id="392" name="楕円 391"/>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73423</xdr:rowOff>
    </xdr:from>
    <xdr:ext cx="736600" cy="259045"/>
    <xdr:sp macro="" textlink="">
      <xdr:nvSpPr>
        <xdr:cNvPr id="393" name="テキスト ボックス 392"/>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28194</xdr:rowOff>
    </xdr:from>
    <xdr:to>
      <xdr:col>15</xdr:col>
      <xdr:colOff>149225</xdr:colOff>
      <xdr:row>81</xdr:row>
      <xdr:rowOff>129794</xdr:rowOff>
    </xdr:to>
    <xdr:sp macro="" textlink="">
      <xdr:nvSpPr>
        <xdr:cNvPr id="394" name="楕円 393"/>
        <xdr:cNvSpPr/>
      </xdr:nvSpPr>
      <xdr:spPr>
        <a:xfrm>
          <a:off x="3048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114571</xdr:rowOff>
    </xdr:from>
    <xdr:ext cx="762000" cy="259045"/>
    <xdr:sp macro="" textlink="">
      <xdr:nvSpPr>
        <xdr:cNvPr id="395" name="テキスト ボックス 394"/>
        <xdr:cNvSpPr txBox="1"/>
      </xdr:nvSpPr>
      <xdr:spPr>
        <a:xfrm>
          <a:off x="2717800" y="1400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55626</xdr:rowOff>
    </xdr:from>
    <xdr:to>
      <xdr:col>11</xdr:col>
      <xdr:colOff>60325</xdr:colOff>
      <xdr:row>79</xdr:row>
      <xdr:rowOff>157226</xdr:rowOff>
    </xdr:to>
    <xdr:sp macro="" textlink="">
      <xdr:nvSpPr>
        <xdr:cNvPr id="396" name="楕円 395"/>
        <xdr:cNvSpPr/>
      </xdr:nvSpPr>
      <xdr:spPr>
        <a:xfrm>
          <a:off x="2159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142003</xdr:rowOff>
    </xdr:from>
    <xdr:ext cx="762000" cy="259045"/>
    <xdr:sp macro="" textlink="">
      <xdr:nvSpPr>
        <xdr:cNvPr id="397" name="テキスト ボックス 396"/>
        <xdr:cNvSpPr txBox="1"/>
      </xdr:nvSpPr>
      <xdr:spPr>
        <a:xfrm>
          <a:off x="1828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71628</xdr:rowOff>
    </xdr:from>
    <xdr:to>
      <xdr:col>6</xdr:col>
      <xdr:colOff>171450</xdr:colOff>
      <xdr:row>79</xdr:row>
      <xdr:rowOff>1778</xdr:rowOff>
    </xdr:to>
    <xdr:sp macro="" textlink="">
      <xdr:nvSpPr>
        <xdr:cNvPr id="398" name="楕円 397"/>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158005</xdr:rowOff>
    </xdr:from>
    <xdr:ext cx="762000" cy="259045"/>
    <xdr:sp macro="" textlink="">
      <xdr:nvSpPr>
        <xdr:cNvPr id="399" name="テキスト ボックス 398"/>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公債費以外の率については，平成２９年度は退職手当による人件費の増加や，物件費が増加したことに伴い他団体よりも高くなっている。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社会保障関係経費や施設管理などの物件費が増加傾向にあるため，引き続き，経常経費の見直しを行い，適正な執行に努める。</a:t>
          </a:r>
          <a:endParaRPr lang="ja-JP" altLang="ja-JP" sz="1400">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5" name="直線コネクタ 424"/>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6"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27" name="直線コネクタ 426"/>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28"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29" name="直線コネクタ 428"/>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53848</xdr:rowOff>
    </xdr:from>
    <xdr:to>
      <xdr:col>82</xdr:col>
      <xdr:colOff>107950</xdr:colOff>
      <xdr:row>79</xdr:row>
      <xdr:rowOff>5842</xdr:rowOff>
    </xdr:to>
    <xdr:cxnSp macro="">
      <xdr:nvCxnSpPr>
        <xdr:cNvPr id="430" name="直線コネクタ 429"/>
        <xdr:cNvCxnSpPr/>
      </xdr:nvCxnSpPr>
      <xdr:spPr>
        <a:xfrm flipV="1">
          <a:off x="15671800" y="1342694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1"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2" name="フローチャート: 判断 431"/>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65278</xdr:rowOff>
    </xdr:to>
    <xdr:cxnSp macro="">
      <xdr:nvCxnSpPr>
        <xdr:cNvPr id="433" name="直線コネクタ 432"/>
        <xdr:cNvCxnSpPr/>
      </xdr:nvCxnSpPr>
      <xdr:spPr>
        <a:xfrm flipV="1">
          <a:off x="14782800" y="135503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4" name="フローチャート: 判断 433"/>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5" name="テキスト ボックス 434"/>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79</xdr:row>
      <xdr:rowOff>65278</xdr:rowOff>
    </xdr:to>
    <xdr:cxnSp macro="">
      <xdr:nvCxnSpPr>
        <xdr:cNvPr id="436" name="直線コネクタ 435"/>
        <xdr:cNvCxnSpPr/>
      </xdr:nvCxnSpPr>
      <xdr:spPr>
        <a:xfrm>
          <a:off x="13893800" y="13312648"/>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37" name="フローチャート: 判断 436"/>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38" name="テキスト ボックス 437"/>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110998</xdr:rowOff>
    </xdr:to>
    <xdr:cxnSp macro="">
      <xdr:nvCxnSpPr>
        <xdr:cNvPr id="439" name="直線コネクタ 438"/>
        <xdr:cNvCxnSpPr/>
      </xdr:nvCxnSpPr>
      <xdr:spPr>
        <a:xfrm>
          <a:off x="13004800" y="1321663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0" name="フローチャート: 判断 439"/>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1" name="テキスト ボックス 440"/>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2" name="フローチャート: 判断 441"/>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3" name="テキスト ボックス 442"/>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9" name="楕円 448"/>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19575</xdr:rowOff>
    </xdr:from>
    <xdr:ext cx="762000" cy="259045"/>
    <xdr:sp macro="" textlink="">
      <xdr:nvSpPr>
        <xdr:cNvPr id="450" name="公債費以外該当値テキスト"/>
        <xdr:cNvSpPr txBox="1"/>
      </xdr:nvSpPr>
      <xdr:spPr>
        <a:xfrm>
          <a:off x="16598900" y="1322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126492</xdr:rowOff>
    </xdr:from>
    <xdr:to>
      <xdr:col>78</xdr:col>
      <xdr:colOff>120650</xdr:colOff>
      <xdr:row>79</xdr:row>
      <xdr:rowOff>56642</xdr:rowOff>
    </xdr:to>
    <xdr:sp macro="" textlink="">
      <xdr:nvSpPr>
        <xdr:cNvPr id="451" name="楕円 450"/>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52" name="テキスト ボックス 451"/>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14478</xdr:rowOff>
    </xdr:from>
    <xdr:to>
      <xdr:col>74</xdr:col>
      <xdr:colOff>31750</xdr:colOff>
      <xdr:row>79</xdr:row>
      <xdr:rowOff>116078</xdr:rowOff>
    </xdr:to>
    <xdr:sp macro="" textlink="">
      <xdr:nvSpPr>
        <xdr:cNvPr id="453" name="楕円 452"/>
        <xdr:cNvSpPr/>
      </xdr:nvSpPr>
      <xdr:spPr>
        <a:xfrm>
          <a:off x="14732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100855</xdr:rowOff>
    </xdr:from>
    <xdr:ext cx="762000" cy="259045"/>
    <xdr:sp macro="" textlink="">
      <xdr:nvSpPr>
        <xdr:cNvPr id="454" name="テキスト ボックス 453"/>
        <xdr:cNvSpPr txBox="1"/>
      </xdr:nvSpPr>
      <xdr:spPr>
        <a:xfrm>
          <a:off x="14401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5" name="楕円 454"/>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525</xdr:rowOff>
    </xdr:from>
    <xdr:ext cx="762000" cy="259045"/>
    <xdr:sp macro="" textlink="">
      <xdr:nvSpPr>
        <xdr:cNvPr id="456" name="テキスト ボックス 455"/>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7" name="楕円 456"/>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58" name="テキスト ボックス 457"/>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137096</xdr:rowOff>
    </xdr:from>
    <xdr:to>
      <xdr:col>29</xdr:col>
      <xdr:colOff>127000</xdr:colOff>
      <xdr:row>14</xdr:row>
      <xdr:rowOff>166091</xdr:rowOff>
    </xdr:to>
    <xdr:cxnSp macro="">
      <xdr:nvCxnSpPr>
        <xdr:cNvPr id="50" name="直線コネクタ 49"/>
        <xdr:cNvCxnSpPr/>
      </xdr:nvCxnSpPr>
      <xdr:spPr bwMode="auto">
        <a:xfrm>
          <a:off x="5003800" y="2585021"/>
          <a:ext cx="647700" cy="28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137096</xdr:rowOff>
    </xdr:from>
    <xdr:to>
      <xdr:col>26</xdr:col>
      <xdr:colOff>50800</xdr:colOff>
      <xdr:row>14</xdr:row>
      <xdr:rowOff>165462</xdr:rowOff>
    </xdr:to>
    <xdr:cxnSp macro="">
      <xdr:nvCxnSpPr>
        <xdr:cNvPr id="53" name="直線コネクタ 52"/>
        <xdr:cNvCxnSpPr/>
      </xdr:nvCxnSpPr>
      <xdr:spPr bwMode="auto">
        <a:xfrm flipV="1">
          <a:off x="4305300" y="2585021"/>
          <a:ext cx="698500" cy="28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165462</xdr:rowOff>
    </xdr:from>
    <xdr:to>
      <xdr:col>22</xdr:col>
      <xdr:colOff>114300</xdr:colOff>
      <xdr:row>15</xdr:row>
      <xdr:rowOff>42913</xdr:rowOff>
    </xdr:to>
    <xdr:cxnSp macro="">
      <xdr:nvCxnSpPr>
        <xdr:cNvPr id="56" name="直線コネクタ 55"/>
        <xdr:cNvCxnSpPr/>
      </xdr:nvCxnSpPr>
      <xdr:spPr bwMode="auto">
        <a:xfrm flipV="1">
          <a:off x="3606800" y="2613387"/>
          <a:ext cx="698500" cy="4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42913</xdr:rowOff>
    </xdr:from>
    <xdr:to>
      <xdr:col>18</xdr:col>
      <xdr:colOff>177800</xdr:colOff>
      <xdr:row>15</xdr:row>
      <xdr:rowOff>49257</xdr:rowOff>
    </xdr:to>
    <xdr:cxnSp macro="">
      <xdr:nvCxnSpPr>
        <xdr:cNvPr id="59" name="直線コネクタ 58"/>
        <xdr:cNvCxnSpPr/>
      </xdr:nvCxnSpPr>
      <xdr:spPr bwMode="auto">
        <a:xfrm flipV="1">
          <a:off x="2908300" y="2662288"/>
          <a:ext cx="698500" cy="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115291</xdr:rowOff>
    </xdr:from>
    <xdr:to>
      <xdr:col>29</xdr:col>
      <xdr:colOff>177800</xdr:colOff>
      <xdr:row>15</xdr:row>
      <xdr:rowOff>45441</xdr:rowOff>
    </xdr:to>
    <xdr:sp macro="" textlink="">
      <xdr:nvSpPr>
        <xdr:cNvPr id="69" name="楕円 68"/>
        <xdr:cNvSpPr/>
      </xdr:nvSpPr>
      <xdr:spPr bwMode="auto">
        <a:xfrm>
          <a:off x="5600700" y="2563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131818</xdr:rowOff>
    </xdr:from>
    <xdr:ext cx="762000" cy="259045"/>
    <xdr:sp macro="" textlink="">
      <xdr:nvSpPr>
        <xdr:cNvPr id="70" name="人口1人当たり決算額の推移該当値テキスト130"/>
        <xdr:cNvSpPr txBox="1"/>
      </xdr:nvSpPr>
      <xdr:spPr>
        <a:xfrm>
          <a:off x="5740400" y="240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86296</xdr:rowOff>
    </xdr:from>
    <xdr:to>
      <xdr:col>26</xdr:col>
      <xdr:colOff>101600</xdr:colOff>
      <xdr:row>15</xdr:row>
      <xdr:rowOff>16446</xdr:rowOff>
    </xdr:to>
    <xdr:sp macro="" textlink="">
      <xdr:nvSpPr>
        <xdr:cNvPr id="71" name="楕円 70"/>
        <xdr:cNvSpPr/>
      </xdr:nvSpPr>
      <xdr:spPr bwMode="auto">
        <a:xfrm>
          <a:off x="4953000" y="2534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26623</xdr:rowOff>
    </xdr:from>
    <xdr:ext cx="736600" cy="259045"/>
    <xdr:sp macro="" textlink="">
      <xdr:nvSpPr>
        <xdr:cNvPr id="72" name="テキスト ボックス 71"/>
        <xdr:cNvSpPr txBox="1"/>
      </xdr:nvSpPr>
      <xdr:spPr>
        <a:xfrm>
          <a:off x="4622800" y="2303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114662</xdr:rowOff>
    </xdr:from>
    <xdr:to>
      <xdr:col>22</xdr:col>
      <xdr:colOff>165100</xdr:colOff>
      <xdr:row>15</xdr:row>
      <xdr:rowOff>44812</xdr:rowOff>
    </xdr:to>
    <xdr:sp macro="" textlink="">
      <xdr:nvSpPr>
        <xdr:cNvPr id="73" name="楕円 72"/>
        <xdr:cNvSpPr/>
      </xdr:nvSpPr>
      <xdr:spPr bwMode="auto">
        <a:xfrm>
          <a:off x="4254500" y="256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54989</xdr:rowOff>
    </xdr:from>
    <xdr:ext cx="762000" cy="259045"/>
    <xdr:sp macro="" textlink="">
      <xdr:nvSpPr>
        <xdr:cNvPr id="74" name="テキスト ボックス 73"/>
        <xdr:cNvSpPr txBox="1"/>
      </xdr:nvSpPr>
      <xdr:spPr>
        <a:xfrm>
          <a:off x="3924300" y="233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163563</xdr:rowOff>
    </xdr:from>
    <xdr:to>
      <xdr:col>19</xdr:col>
      <xdr:colOff>38100</xdr:colOff>
      <xdr:row>15</xdr:row>
      <xdr:rowOff>93713</xdr:rowOff>
    </xdr:to>
    <xdr:sp macro="" textlink="">
      <xdr:nvSpPr>
        <xdr:cNvPr id="75" name="楕円 74"/>
        <xdr:cNvSpPr/>
      </xdr:nvSpPr>
      <xdr:spPr bwMode="auto">
        <a:xfrm>
          <a:off x="3556000" y="261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103890</xdr:rowOff>
    </xdr:from>
    <xdr:ext cx="762000" cy="259045"/>
    <xdr:sp macro="" textlink="">
      <xdr:nvSpPr>
        <xdr:cNvPr id="76" name="テキスト ボックス 75"/>
        <xdr:cNvSpPr txBox="1"/>
      </xdr:nvSpPr>
      <xdr:spPr>
        <a:xfrm>
          <a:off x="3225800" y="238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169907</xdr:rowOff>
    </xdr:from>
    <xdr:to>
      <xdr:col>15</xdr:col>
      <xdr:colOff>101600</xdr:colOff>
      <xdr:row>15</xdr:row>
      <xdr:rowOff>100057</xdr:rowOff>
    </xdr:to>
    <xdr:sp macro="" textlink="">
      <xdr:nvSpPr>
        <xdr:cNvPr id="77" name="楕円 76"/>
        <xdr:cNvSpPr/>
      </xdr:nvSpPr>
      <xdr:spPr bwMode="auto">
        <a:xfrm>
          <a:off x="2857500" y="2617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110234</xdr:rowOff>
    </xdr:from>
    <xdr:ext cx="762000" cy="259045"/>
    <xdr:sp macro="" textlink="">
      <xdr:nvSpPr>
        <xdr:cNvPr id="78" name="テキスト ボックス 77"/>
        <xdr:cNvSpPr txBox="1"/>
      </xdr:nvSpPr>
      <xdr:spPr>
        <a:xfrm>
          <a:off x="2527300" y="2386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47349</xdr:rowOff>
    </xdr:from>
    <xdr:to>
      <xdr:col>29</xdr:col>
      <xdr:colOff>127000</xdr:colOff>
      <xdr:row>35</xdr:row>
      <xdr:rowOff>179611</xdr:rowOff>
    </xdr:to>
    <xdr:cxnSp macro="">
      <xdr:nvCxnSpPr>
        <xdr:cNvPr id="113" name="直線コネクタ 112"/>
        <xdr:cNvCxnSpPr/>
      </xdr:nvCxnSpPr>
      <xdr:spPr bwMode="auto">
        <a:xfrm>
          <a:off x="5003800" y="6657699"/>
          <a:ext cx="647700" cy="132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238720</xdr:rowOff>
    </xdr:from>
    <xdr:to>
      <xdr:col>26</xdr:col>
      <xdr:colOff>50800</xdr:colOff>
      <xdr:row>35</xdr:row>
      <xdr:rowOff>47349</xdr:rowOff>
    </xdr:to>
    <xdr:cxnSp macro="">
      <xdr:nvCxnSpPr>
        <xdr:cNvPr id="116" name="直線コネクタ 115"/>
        <xdr:cNvCxnSpPr/>
      </xdr:nvCxnSpPr>
      <xdr:spPr bwMode="auto">
        <a:xfrm>
          <a:off x="4305300" y="6163270"/>
          <a:ext cx="698500" cy="494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238720</xdr:rowOff>
    </xdr:from>
    <xdr:to>
      <xdr:col>22</xdr:col>
      <xdr:colOff>114300</xdr:colOff>
      <xdr:row>35</xdr:row>
      <xdr:rowOff>285616</xdr:rowOff>
    </xdr:to>
    <xdr:cxnSp macro="">
      <xdr:nvCxnSpPr>
        <xdr:cNvPr id="119" name="直線コネクタ 118"/>
        <xdr:cNvCxnSpPr/>
      </xdr:nvCxnSpPr>
      <xdr:spPr bwMode="auto">
        <a:xfrm flipV="1">
          <a:off x="3606800" y="6163270"/>
          <a:ext cx="698500" cy="732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285616</xdr:rowOff>
    </xdr:from>
    <xdr:to>
      <xdr:col>18</xdr:col>
      <xdr:colOff>177800</xdr:colOff>
      <xdr:row>37</xdr:row>
      <xdr:rowOff>14300</xdr:rowOff>
    </xdr:to>
    <xdr:cxnSp macro="">
      <xdr:nvCxnSpPr>
        <xdr:cNvPr id="122" name="直線コネクタ 121"/>
        <xdr:cNvCxnSpPr/>
      </xdr:nvCxnSpPr>
      <xdr:spPr bwMode="auto">
        <a:xfrm flipV="1">
          <a:off x="2908300" y="6895966"/>
          <a:ext cx="698500" cy="243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128811</xdr:rowOff>
    </xdr:from>
    <xdr:to>
      <xdr:col>29</xdr:col>
      <xdr:colOff>177800</xdr:colOff>
      <xdr:row>35</xdr:row>
      <xdr:rowOff>230411</xdr:rowOff>
    </xdr:to>
    <xdr:sp macro="" textlink="">
      <xdr:nvSpPr>
        <xdr:cNvPr id="132" name="楕円 131"/>
        <xdr:cNvSpPr/>
      </xdr:nvSpPr>
      <xdr:spPr bwMode="auto">
        <a:xfrm>
          <a:off x="5600700" y="673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316788</xdr:rowOff>
    </xdr:from>
    <xdr:ext cx="762000" cy="259045"/>
    <xdr:sp macro="" textlink="">
      <xdr:nvSpPr>
        <xdr:cNvPr id="133" name="人口1人当たり決算額の推移該当値テキスト445"/>
        <xdr:cNvSpPr txBox="1"/>
      </xdr:nvSpPr>
      <xdr:spPr>
        <a:xfrm>
          <a:off x="5740400" y="658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339449</xdr:rowOff>
    </xdr:from>
    <xdr:to>
      <xdr:col>26</xdr:col>
      <xdr:colOff>101600</xdr:colOff>
      <xdr:row>35</xdr:row>
      <xdr:rowOff>98149</xdr:rowOff>
    </xdr:to>
    <xdr:sp macro="" textlink="">
      <xdr:nvSpPr>
        <xdr:cNvPr id="134" name="楕円 133"/>
        <xdr:cNvSpPr/>
      </xdr:nvSpPr>
      <xdr:spPr bwMode="auto">
        <a:xfrm>
          <a:off x="4953000" y="660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108326</xdr:rowOff>
    </xdr:from>
    <xdr:ext cx="736600" cy="259045"/>
    <xdr:sp macro="" textlink="">
      <xdr:nvSpPr>
        <xdr:cNvPr id="135" name="テキスト ボックス 134"/>
        <xdr:cNvSpPr txBox="1"/>
      </xdr:nvSpPr>
      <xdr:spPr>
        <a:xfrm>
          <a:off x="4622800" y="637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187920</xdr:rowOff>
    </xdr:from>
    <xdr:to>
      <xdr:col>22</xdr:col>
      <xdr:colOff>165100</xdr:colOff>
      <xdr:row>33</xdr:row>
      <xdr:rowOff>289520</xdr:rowOff>
    </xdr:to>
    <xdr:sp macro="" textlink="">
      <xdr:nvSpPr>
        <xdr:cNvPr id="136" name="楕円 135"/>
        <xdr:cNvSpPr/>
      </xdr:nvSpPr>
      <xdr:spPr bwMode="auto">
        <a:xfrm>
          <a:off x="4254500" y="611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128247</xdr:rowOff>
    </xdr:from>
    <xdr:ext cx="762000" cy="259045"/>
    <xdr:sp macro="" textlink="">
      <xdr:nvSpPr>
        <xdr:cNvPr id="137" name="テキスト ボックス 136"/>
        <xdr:cNvSpPr txBox="1"/>
      </xdr:nvSpPr>
      <xdr:spPr>
        <a:xfrm>
          <a:off x="3924300" y="58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234816</xdr:rowOff>
    </xdr:from>
    <xdr:to>
      <xdr:col>19</xdr:col>
      <xdr:colOff>38100</xdr:colOff>
      <xdr:row>35</xdr:row>
      <xdr:rowOff>336416</xdr:rowOff>
    </xdr:to>
    <xdr:sp macro="" textlink="">
      <xdr:nvSpPr>
        <xdr:cNvPr id="138" name="楕円 137"/>
        <xdr:cNvSpPr/>
      </xdr:nvSpPr>
      <xdr:spPr bwMode="auto">
        <a:xfrm>
          <a:off x="3556000" y="684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321193</xdr:rowOff>
    </xdr:from>
    <xdr:ext cx="762000" cy="259045"/>
    <xdr:sp macro="" textlink="">
      <xdr:nvSpPr>
        <xdr:cNvPr id="139" name="テキスト ボックス 138"/>
        <xdr:cNvSpPr txBox="1"/>
      </xdr:nvSpPr>
      <xdr:spPr>
        <a:xfrm>
          <a:off x="3225800" y="693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134950</xdr:rowOff>
    </xdr:from>
    <xdr:to>
      <xdr:col>15</xdr:col>
      <xdr:colOff>101600</xdr:colOff>
      <xdr:row>37</xdr:row>
      <xdr:rowOff>65100</xdr:rowOff>
    </xdr:to>
    <xdr:sp macro="" textlink="">
      <xdr:nvSpPr>
        <xdr:cNvPr id="140" name="楕円 139"/>
        <xdr:cNvSpPr/>
      </xdr:nvSpPr>
      <xdr:spPr bwMode="auto">
        <a:xfrm>
          <a:off x="2857500" y="7088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49877</xdr:rowOff>
    </xdr:from>
    <xdr:ext cx="762000" cy="259045"/>
    <xdr:sp macro="" textlink="">
      <xdr:nvSpPr>
        <xdr:cNvPr id="141" name="テキスト ボックス 140"/>
        <xdr:cNvSpPr txBox="1"/>
      </xdr:nvSpPr>
      <xdr:spPr>
        <a:xfrm>
          <a:off x="2527300" y="71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95,775
94,127
18.47
41,762,948
40,248,446
867,277
23,429,646
50,531,622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118326</xdr:rowOff>
    </xdr:from>
    <xdr:to>
      <xdr:col>24</xdr:col>
      <xdr:colOff>63500</xdr:colOff>
      <xdr:row>34</xdr:row>
      <xdr:rowOff>168351</xdr:rowOff>
    </xdr:to>
    <xdr:cxnSp macro="">
      <xdr:nvCxnSpPr>
        <xdr:cNvPr id="61" name="直線コネクタ 60"/>
        <xdr:cNvCxnSpPr/>
      </xdr:nvCxnSpPr>
      <xdr:spPr>
        <a:xfrm>
          <a:off x="3797300" y="5947626"/>
          <a:ext cx="8382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113754</xdr:rowOff>
    </xdr:from>
    <xdr:to>
      <xdr:col>19</xdr:col>
      <xdr:colOff>177800</xdr:colOff>
      <xdr:row>34</xdr:row>
      <xdr:rowOff>118326</xdr:rowOff>
    </xdr:to>
    <xdr:cxnSp macro="">
      <xdr:nvCxnSpPr>
        <xdr:cNvPr id="64" name="直線コネクタ 63"/>
        <xdr:cNvCxnSpPr/>
      </xdr:nvCxnSpPr>
      <xdr:spPr>
        <a:xfrm>
          <a:off x="2908300" y="59430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113754</xdr:rowOff>
    </xdr:from>
    <xdr:to>
      <xdr:col>15</xdr:col>
      <xdr:colOff>50800</xdr:colOff>
      <xdr:row>35</xdr:row>
      <xdr:rowOff>14675</xdr:rowOff>
    </xdr:to>
    <xdr:cxnSp macro="">
      <xdr:nvCxnSpPr>
        <xdr:cNvPr id="67" name="直線コネクタ 66"/>
        <xdr:cNvCxnSpPr/>
      </xdr:nvCxnSpPr>
      <xdr:spPr>
        <a:xfrm flipV="1">
          <a:off x="2019300" y="5943054"/>
          <a:ext cx="8890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118497</xdr:rowOff>
    </xdr:from>
    <xdr:to>
      <xdr:col>10</xdr:col>
      <xdr:colOff>114300</xdr:colOff>
      <xdr:row>35</xdr:row>
      <xdr:rowOff>14675</xdr:rowOff>
    </xdr:to>
    <xdr:cxnSp macro="">
      <xdr:nvCxnSpPr>
        <xdr:cNvPr id="70" name="直線コネクタ 69"/>
        <xdr:cNvCxnSpPr/>
      </xdr:nvCxnSpPr>
      <xdr:spPr>
        <a:xfrm>
          <a:off x="1130300" y="5947797"/>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117551</xdr:rowOff>
    </xdr:from>
    <xdr:to>
      <xdr:col>24</xdr:col>
      <xdr:colOff>114300</xdr:colOff>
      <xdr:row>35</xdr:row>
      <xdr:rowOff>47701</xdr:rowOff>
    </xdr:to>
    <xdr:sp macro="" textlink="">
      <xdr:nvSpPr>
        <xdr:cNvPr id="80" name="楕円 79"/>
        <xdr:cNvSpPr/>
      </xdr:nvSpPr>
      <xdr:spPr>
        <a:xfrm>
          <a:off x="4584700" y="59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140428</xdr:rowOff>
    </xdr:from>
    <xdr:ext cx="534377" cy="259045"/>
    <xdr:sp macro="" textlink="">
      <xdr:nvSpPr>
        <xdr:cNvPr id="81" name="人件費該当値テキスト"/>
        <xdr:cNvSpPr txBox="1"/>
      </xdr:nvSpPr>
      <xdr:spPr>
        <a:xfrm>
          <a:off x="4686300" y="57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67526</xdr:rowOff>
    </xdr:from>
    <xdr:to>
      <xdr:col>20</xdr:col>
      <xdr:colOff>38100</xdr:colOff>
      <xdr:row>34</xdr:row>
      <xdr:rowOff>169126</xdr:rowOff>
    </xdr:to>
    <xdr:sp macro="" textlink="">
      <xdr:nvSpPr>
        <xdr:cNvPr id="82" name="楕円 81"/>
        <xdr:cNvSpPr/>
      </xdr:nvSpPr>
      <xdr:spPr>
        <a:xfrm>
          <a:off x="3746500" y="58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14203</xdr:rowOff>
    </xdr:from>
    <xdr:ext cx="534377" cy="259045"/>
    <xdr:sp macro="" textlink="">
      <xdr:nvSpPr>
        <xdr:cNvPr id="83" name="テキスト ボックス 82"/>
        <xdr:cNvSpPr txBox="1"/>
      </xdr:nvSpPr>
      <xdr:spPr>
        <a:xfrm>
          <a:off x="3530111" y="567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62954</xdr:rowOff>
    </xdr:from>
    <xdr:to>
      <xdr:col>15</xdr:col>
      <xdr:colOff>101600</xdr:colOff>
      <xdr:row>34</xdr:row>
      <xdr:rowOff>164554</xdr:rowOff>
    </xdr:to>
    <xdr:sp macro="" textlink="">
      <xdr:nvSpPr>
        <xdr:cNvPr id="84" name="楕円 83"/>
        <xdr:cNvSpPr/>
      </xdr:nvSpPr>
      <xdr:spPr>
        <a:xfrm>
          <a:off x="2857500" y="58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9631</xdr:rowOff>
    </xdr:from>
    <xdr:ext cx="534377" cy="259045"/>
    <xdr:sp macro="" textlink="">
      <xdr:nvSpPr>
        <xdr:cNvPr id="85" name="テキスト ボックス 84"/>
        <xdr:cNvSpPr txBox="1"/>
      </xdr:nvSpPr>
      <xdr:spPr>
        <a:xfrm>
          <a:off x="2641111" y="56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135325</xdr:rowOff>
    </xdr:from>
    <xdr:to>
      <xdr:col>10</xdr:col>
      <xdr:colOff>165100</xdr:colOff>
      <xdr:row>35</xdr:row>
      <xdr:rowOff>65475</xdr:rowOff>
    </xdr:to>
    <xdr:sp macro="" textlink="">
      <xdr:nvSpPr>
        <xdr:cNvPr id="86" name="楕円 85"/>
        <xdr:cNvSpPr/>
      </xdr:nvSpPr>
      <xdr:spPr>
        <a:xfrm>
          <a:off x="1968500" y="59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82002</xdr:rowOff>
    </xdr:from>
    <xdr:ext cx="534377" cy="259045"/>
    <xdr:sp macro="" textlink="">
      <xdr:nvSpPr>
        <xdr:cNvPr id="87" name="テキスト ボックス 86"/>
        <xdr:cNvSpPr txBox="1"/>
      </xdr:nvSpPr>
      <xdr:spPr>
        <a:xfrm>
          <a:off x="1752111" y="573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67697</xdr:rowOff>
    </xdr:from>
    <xdr:to>
      <xdr:col>6</xdr:col>
      <xdr:colOff>38100</xdr:colOff>
      <xdr:row>34</xdr:row>
      <xdr:rowOff>169297</xdr:rowOff>
    </xdr:to>
    <xdr:sp macro="" textlink="">
      <xdr:nvSpPr>
        <xdr:cNvPr id="88" name="楕円 87"/>
        <xdr:cNvSpPr/>
      </xdr:nvSpPr>
      <xdr:spPr>
        <a:xfrm>
          <a:off x="1079500" y="58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14374</xdr:rowOff>
    </xdr:from>
    <xdr:ext cx="534377" cy="259045"/>
    <xdr:sp macro="" textlink="">
      <xdr:nvSpPr>
        <xdr:cNvPr id="89" name="テキスト ボックス 88"/>
        <xdr:cNvSpPr txBox="1"/>
      </xdr:nvSpPr>
      <xdr:spPr>
        <a:xfrm>
          <a:off x="863111" y="567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151387</xdr:rowOff>
    </xdr:from>
    <xdr:to>
      <xdr:col>24</xdr:col>
      <xdr:colOff>63500</xdr:colOff>
      <xdr:row>53</xdr:row>
      <xdr:rowOff>75292</xdr:rowOff>
    </xdr:to>
    <xdr:cxnSp macro="">
      <xdr:nvCxnSpPr>
        <xdr:cNvPr id="123" name="直線コネクタ 122"/>
        <xdr:cNvCxnSpPr/>
      </xdr:nvCxnSpPr>
      <xdr:spPr>
        <a:xfrm flipV="1">
          <a:off x="3797300" y="9066787"/>
          <a:ext cx="838200" cy="9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75292</xdr:rowOff>
    </xdr:from>
    <xdr:to>
      <xdr:col>19</xdr:col>
      <xdr:colOff>177800</xdr:colOff>
      <xdr:row>53</xdr:row>
      <xdr:rowOff>102953</xdr:rowOff>
    </xdr:to>
    <xdr:cxnSp macro="">
      <xdr:nvCxnSpPr>
        <xdr:cNvPr id="126" name="直線コネクタ 125"/>
        <xdr:cNvCxnSpPr/>
      </xdr:nvCxnSpPr>
      <xdr:spPr>
        <a:xfrm flipV="1">
          <a:off x="2908300" y="9162142"/>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62862</xdr:rowOff>
    </xdr:from>
    <xdr:to>
      <xdr:col>15</xdr:col>
      <xdr:colOff>50800</xdr:colOff>
      <xdr:row>53</xdr:row>
      <xdr:rowOff>102953</xdr:rowOff>
    </xdr:to>
    <xdr:cxnSp macro="">
      <xdr:nvCxnSpPr>
        <xdr:cNvPr id="129" name="直線コネクタ 128"/>
        <xdr:cNvCxnSpPr/>
      </xdr:nvCxnSpPr>
      <xdr:spPr>
        <a:xfrm>
          <a:off x="2019300" y="9149712"/>
          <a:ext cx="889000" cy="4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62862</xdr:rowOff>
    </xdr:from>
    <xdr:to>
      <xdr:col>10</xdr:col>
      <xdr:colOff>114300</xdr:colOff>
      <xdr:row>54</xdr:row>
      <xdr:rowOff>37116</xdr:rowOff>
    </xdr:to>
    <xdr:cxnSp macro="">
      <xdr:nvCxnSpPr>
        <xdr:cNvPr id="132" name="直線コネクタ 131"/>
        <xdr:cNvCxnSpPr/>
      </xdr:nvCxnSpPr>
      <xdr:spPr>
        <a:xfrm flipV="1">
          <a:off x="1130300" y="9149712"/>
          <a:ext cx="889000" cy="14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100587</xdr:rowOff>
    </xdr:from>
    <xdr:to>
      <xdr:col>24</xdr:col>
      <xdr:colOff>114300</xdr:colOff>
      <xdr:row>53</xdr:row>
      <xdr:rowOff>30737</xdr:rowOff>
    </xdr:to>
    <xdr:sp macro="" textlink="">
      <xdr:nvSpPr>
        <xdr:cNvPr id="142" name="楕円 141"/>
        <xdr:cNvSpPr/>
      </xdr:nvSpPr>
      <xdr:spPr>
        <a:xfrm>
          <a:off x="4584700" y="901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123464</xdr:rowOff>
    </xdr:from>
    <xdr:ext cx="534377" cy="259045"/>
    <xdr:sp macro="" textlink="">
      <xdr:nvSpPr>
        <xdr:cNvPr id="143" name="物件費該当値テキスト"/>
        <xdr:cNvSpPr txBox="1"/>
      </xdr:nvSpPr>
      <xdr:spPr>
        <a:xfrm>
          <a:off x="4686300" y="88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24492</xdr:rowOff>
    </xdr:from>
    <xdr:to>
      <xdr:col>20</xdr:col>
      <xdr:colOff>38100</xdr:colOff>
      <xdr:row>53</xdr:row>
      <xdr:rowOff>126092</xdr:rowOff>
    </xdr:to>
    <xdr:sp macro="" textlink="">
      <xdr:nvSpPr>
        <xdr:cNvPr id="144" name="楕円 143"/>
        <xdr:cNvSpPr/>
      </xdr:nvSpPr>
      <xdr:spPr>
        <a:xfrm>
          <a:off x="3746500" y="91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142619</xdr:rowOff>
    </xdr:from>
    <xdr:ext cx="534377" cy="259045"/>
    <xdr:sp macro="" textlink="">
      <xdr:nvSpPr>
        <xdr:cNvPr id="145" name="テキスト ボックス 144"/>
        <xdr:cNvSpPr txBox="1"/>
      </xdr:nvSpPr>
      <xdr:spPr>
        <a:xfrm>
          <a:off x="3530111" y="888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52153</xdr:rowOff>
    </xdr:from>
    <xdr:to>
      <xdr:col>15</xdr:col>
      <xdr:colOff>101600</xdr:colOff>
      <xdr:row>53</xdr:row>
      <xdr:rowOff>153753</xdr:rowOff>
    </xdr:to>
    <xdr:sp macro="" textlink="">
      <xdr:nvSpPr>
        <xdr:cNvPr id="146" name="楕円 145"/>
        <xdr:cNvSpPr/>
      </xdr:nvSpPr>
      <xdr:spPr>
        <a:xfrm>
          <a:off x="2857500" y="91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170280</xdr:rowOff>
    </xdr:from>
    <xdr:ext cx="534377" cy="259045"/>
    <xdr:sp macro="" textlink="">
      <xdr:nvSpPr>
        <xdr:cNvPr id="147" name="テキスト ボックス 146"/>
        <xdr:cNvSpPr txBox="1"/>
      </xdr:nvSpPr>
      <xdr:spPr>
        <a:xfrm>
          <a:off x="2641111" y="891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12062</xdr:rowOff>
    </xdr:from>
    <xdr:to>
      <xdr:col>10</xdr:col>
      <xdr:colOff>165100</xdr:colOff>
      <xdr:row>53</xdr:row>
      <xdr:rowOff>113662</xdr:rowOff>
    </xdr:to>
    <xdr:sp macro="" textlink="">
      <xdr:nvSpPr>
        <xdr:cNvPr id="148" name="楕円 147"/>
        <xdr:cNvSpPr/>
      </xdr:nvSpPr>
      <xdr:spPr>
        <a:xfrm>
          <a:off x="1968500" y="90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130189</xdr:rowOff>
    </xdr:from>
    <xdr:ext cx="534377" cy="259045"/>
    <xdr:sp macro="" textlink="">
      <xdr:nvSpPr>
        <xdr:cNvPr id="149" name="テキスト ボックス 148"/>
        <xdr:cNvSpPr txBox="1"/>
      </xdr:nvSpPr>
      <xdr:spPr>
        <a:xfrm>
          <a:off x="1752111" y="887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157766</xdr:rowOff>
    </xdr:from>
    <xdr:to>
      <xdr:col>6</xdr:col>
      <xdr:colOff>38100</xdr:colOff>
      <xdr:row>54</xdr:row>
      <xdr:rowOff>87916</xdr:rowOff>
    </xdr:to>
    <xdr:sp macro="" textlink="">
      <xdr:nvSpPr>
        <xdr:cNvPr id="150" name="楕円 149"/>
        <xdr:cNvSpPr/>
      </xdr:nvSpPr>
      <xdr:spPr>
        <a:xfrm>
          <a:off x="1079500" y="924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104443</xdr:rowOff>
    </xdr:from>
    <xdr:ext cx="534377" cy="259045"/>
    <xdr:sp macro="" textlink="">
      <xdr:nvSpPr>
        <xdr:cNvPr id="151" name="テキスト ボックス 150"/>
        <xdr:cNvSpPr txBox="1"/>
      </xdr:nvSpPr>
      <xdr:spPr>
        <a:xfrm>
          <a:off x="863111" y="901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118028</xdr:rowOff>
    </xdr:from>
    <xdr:to>
      <xdr:col>24</xdr:col>
      <xdr:colOff>63500</xdr:colOff>
      <xdr:row>77</xdr:row>
      <xdr:rowOff>139928</xdr:rowOff>
    </xdr:to>
    <xdr:cxnSp macro="">
      <xdr:nvCxnSpPr>
        <xdr:cNvPr id="178" name="直線コネクタ 177"/>
        <xdr:cNvCxnSpPr/>
      </xdr:nvCxnSpPr>
      <xdr:spPr>
        <a:xfrm>
          <a:off x="3797300" y="13319678"/>
          <a:ext cx="8382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94438</xdr:rowOff>
    </xdr:from>
    <xdr:to>
      <xdr:col>19</xdr:col>
      <xdr:colOff>177800</xdr:colOff>
      <xdr:row>77</xdr:row>
      <xdr:rowOff>118028</xdr:rowOff>
    </xdr:to>
    <xdr:cxnSp macro="">
      <xdr:nvCxnSpPr>
        <xdr:cNvPr id="181" name="直線コネクタ 180"/>
        <xdr:cNvCxnSpPr/>
      </xdr:nvCxnSpPr>
      <xdr:spPr>
        <a:xfrm>
          <a:off x="2908300" y="13296088"/>
          <a:ext cx="889000" cy="2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94438</xdr:rowOff>
    </xdr:from>
    <xdr:to>
      <xdr:col>15</xdr:col>
      <xdr:colOff>50800</xdr:colOff>
      <xdr:row>77</xdr:row>
      <xdr:rowOff>115743</xdr:rowOff>
    </xdr:to>
    <xdr:cxnSp macro="">
      <xdr:nvCxnSpPr>
        <xdr:cNvPr id="184" name="直線コネクタ 183"/>
        <xdr:cNvCxnSpPr/>
      </xdr:nvCxnSpPr>
      <xdr:spPr>
        <a:xfrm flipV="1">
          <a:off x="2019300" y="13296088"/>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115743</xdr:rowOff>
    </xdr:from>
    <xdr:to>
      <xdr:col>10</xdr:col>
      <xdr:colOff>114300</xdr:colOff>
      <xdr:row>77</xdr:row>
      <xdr:rowOff>143587</xdr:rowOff>
    </xdr:to>
    <xdr:cxnSp macro="">
      <xdr:nvCxnSpPr>
        <xdr:cNvPr id="187" name="直線コネクタ 186"/>
        <xdr:cNvCxnSpPr/>
      </xdr:nvCxnSpPr>
      <xdr:spPr>
        <a:xfrm flipV="1">
          <a:off x="1130300" y="13317393"/>
          <a:ext cx="8890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27505</xdr:rowOff>
    </xdr:from>
    <xdr:ext cx="469744" cy="259045"/>
    <xdr:sp macro="" textlink="">
      <xdr:nvSpPr>
        <xdr:cNvPr id="191" name="テキスト ボックス 190"/>
        <xdr:cNvSpPr txBox="1"/>
      </xdr:nvSpPr>
      <xdr:spPr>
        <a:xfrm>
          <a:off x="895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89128</xdr:rowOff>
    </xdr:from>
    <xdr:to>
      <xdr:col>24</xdr:col>
      <xdr:colOff>114300</xdr:colOff>
      <xdr:row>78</xdr:row>
      <xdr:rowOff>19278</xdr:rowOff>
    </xdr:to>
    <xdr:sp macro="" textlink="">
      <xdr:nvSpPr>
        <xdr:cNvPr id="197" name="楕円 196"/>
        <xdr:cNvSpPr/>
      </xdr:nvSpPr>
      <xdr:spPr>
        <a:xfrm>
          <a:off x="4584700" y="132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112005</xdr:rowOff>
    </xdr:from>
    <xdr:ext cx="469744" cy="259045"/>
    <xdr:sp macro="" textlink="">
      <xdr:nvSpPr>
        <xdr:cNvPr id="198" name="維持補修費該当値テキスト"/>
        <xdr:cNvSpPr txBox="1"/>
      </xdr:nvSpPr>
      <xdr:spPr>
        <a:xfrm>
          <a:off x="4686300" y="1314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67228</xdr:rowOff>
    </xdr:from>
    <xdr:to>
      <xdr:col>20</xdr:col>
      <xdr:colOff>38100</xdr:colOff>
      <xdr:row>77</xdr:row>
      <xdr:rowOff>168828</xdr:rowOff>
    </xdr:to>
    <xdr:sp macro="" textlink="">
      <xdr:nvSpPr>
        <xdr:cNvPr id="199" name="楕円 198"/>
        <xdr:cNvSpPr/>
      </xdr:nvSpPr>
      <xdr:spPr>
        <a:xfrm>
          <a:off x="3746500" y="132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13905</xdr:rowOff>
    </xdr:from>
    <xdr:ext cx="469744" cy="259045"/>
    <xdr:sp macro="" textlink="">
      <xdr:nvSpPr>
        <xdr:cNvPr id="200" name="テキスト ボックス 199"/>
        <xdr:cNvSpPr txBox="1"/>
      </xdr:nvSpPr>
      <xdr:spPr>
        <a:xfrm>
          <a:off x="3562428" y="1304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43638</xdr:rowOff>
    </xdr:from>
    <xdr:to>
      <xdr:col>15</xdr:col>
      <xdr:colOff>101600</xdr:colOff>
      <xdr:row>77</xdr:row>
      <xdr:rowOff>145238</xdr:rowOff>
    </xdr:to>
    <xdr:sp macro="" textlink="">
      <xdr:nvSpPr>
        <xdr:cNvPr id="201" name="楕円 200"/>
        <xdr:cNvSpPr/>
      </xdr:nvSpPr>
      <xdr:spPr>
        <a:xfrm>
          <a:off x="2857500" y="132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161765</xdr:rowOff>
    </xdr:from>
    <xdr:ext cx="469744" cy="259045"/>
    <xdr:sp macro="" textlink="">
      <xdr:nvSpPr>
        <xdr:cNvPr id="202" name="テキスト ボックス 201"/>
        <xdr:cNvSpPr txBox="1"/>
      </xdr:nvSpPr>
      <xdr:spPr>
        <a:xfrm>
          <a:off x="2673428" y="130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64943</xdr:rowOff>
    </xdr:from>
    <xdr:to>
      <xdr:col>10</xdr:col>
      <xdr:colOff>165100</xdr:colOff>
      <xdr:row>77</xdr:row>
      <xdr:rowOff>166543</xdr:rowOff>
    </xdr:to>
    <xdr:sp macro="" textlink="">
      <xdr:nvSpPr>
        <xdr:cNvPr id="203" name="楕円 202"/>
        <xdr:cNvSpPr/>
      </xdr:nvSpPr>
      <xdr:spPr>
        <a:xfrm>
          <a:off x="1968500" y="132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11620</xdr:rowOff>
    </xdr:from>
    <xdr:ext cx="469744" cy="259045"/>
    <xdr:sp macro="" textlink="">
      <xdr:nvSpPr>
        <xdr:cNvPr id="204" name="テキスト ボックス 203"/>
        <xdr:cNvSpPr txBox="1"/>
      </xdr:nvSpPr>
      <xdr:spPr>
        <a:xfrm>
          <a:off x="1784428" y="1304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92787</xdr:rowOff>
    </xdr:from>
    <xdr:to>
      <xdr:col>6</xdr:col>
      <xdr:colOff>38100</xdr:colOff>
      <xdr:row>78</xdr:row>
      <xdr:rowOff>22937</xdr:rowOff>
    </xdr:to>
    <xdr:sp macro="" textlink="">
      <xdr:nvSpPr>
        <xdr:cNvPr id="205" name="楕円 204"/>
        <xdr:cNvSpPr/>
      </xdr:nvSpPr>
      <xdr:spPr>
        <a:xfrm>
          <a:off x="1079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39464</xdr:rowOff>
    </xdr:from>
    <xdr:ext cx="469744" cy="259045"/>
    <xdr:sp macro="" textlink="">
      <xdr:nvSpPr>
        <xdr:cNvPr id="206" name="テキスト ボックス 205"/>
        <xdr:cNvSpPr txBox="1"/>
      </xdr:nvSpPr>
      <xdr:spPr>
        <a:xfrm>
          <a:off x="895428" y="1306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8801</xdr:rowOff>
    </xdr:from>
    <xdr:to>
      <xdr:col>24</xdr:col>
      <xdr:colOff>63500</xdr:colOff>
      <xdr:row>98</xdr:row>
      <xdr:rowOff>61798</xdr:rowOff>
    </xdr:to>
    <xdr:cxnSp macro="">
      <xdr:nvCxnSpPr>
        <xdr:cNvPr id="236" name="直線コネクタ 235"/>
        <xdr:cNvCxnSpPr/>
      </xdr:nvCxnSpPr>
      <xdr:spPr>
        <a:xfrm flipV="1">
          <a:off x="3797300" y="16810901"/>
          <a:ext cx="8382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61798</xdr:rowOff>
    </xdr:from>
    <xdr:to>
      <xdr:col>19</xdr:col>
      <xdr:colOff>177800</xdr:colOff>
      <xdr:row>98</xdr:row>
      <xdr:rowOff>69038</xdr:rowOff>
    </xdr:to>
    <xdr:cxnSp macro="">
      <xdr:nvCxnSpPr>
        <xdr:cNvPr id="239" name="直線コネクタ 238"/>
        <xdr:cNvCxnSpPr/>
      </xdr:nvCxnSpPr>
      <xdr:spPr>
        <a:xfrm flipV="1">
          <a:off x="2908300" y="16863898"/>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69038</xdr:rowOff>
    </xdr:from>
    <xdr:to>
      <xdr:col>15</xdr:col>
      <xdr:colOff>50800</xdr:colOff>
      <xdr:row>98</xdr:row>
      <xdr:rowOff>80530</xdr:rowOff>
    </xdr:to>
    <xdr:cxnSp macro="">
      <xdr:nvCxnSpPr>
        <xdr:cNvPr id="242" name="直線コネクタ 241"/>
        <xdr:cNvCxnSpPr/>
      </xdr:nvCxnSpPr>
      <xdr:spPr>
        <a:xfrm flipV="1">
          <a:off x="2019300" y="16871138"/>
          <a:ext cx="889000" cy="1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80530</xdr:rowOff>
    </xdr:from>
    <xdr:to>
      <xdr:col>10</xdr:col>
      <xdr:colOff>114300</xdr:colOff>
      <xdr:row>98</xdr:row>
      <xdr:rowOff>169317</xdr:rowOff>
    </xdr:to>
    <xdr:cxnSp macro="">
      <xdr:nvCxnSpPr>
        <xdr:cNvPr id="245" name="直線コネクタ 244"/>
        <xdr:cNvCxnSpPr/>
      </xdr:nvCxnSpPr>
      <xdr:spPr>
        <a:xfrm flipV="1">
          <a:off x="1130300" y="16882630"/>
          <a:ext cx="889000" cy="8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129451</xdr:rowOff>
    </xdr:from>
    <xdr:to>
      <xdr:col>24</xdr:col>
      <xdr:colOff>114300</xdr:colOff>
      <xdr:row>98</xdr:row>
      <xdr:rowOff>59601</xdr:rowOff>
    </xdr:to>
    <xdr:sp macro="" textlink="">
      <xdr:nvSpPr>
        <xdr:cNvPr id="255" name="楕円 254"/>
        <xdr:cNvSpPr/>
      </xdr:nvSpPr>
      <xdr:spPr>
        <a:xfrm>
          <a:off x="4584700" y="167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107878</xdr:rowOff>
    </xdr:from>
    <xdr:ext cx="534377" cy="259045"/>
    <xdr:sp macro="" textlink="">
      <xdr:nvSpPr>
        <xdr:cNvPr id="256" name="扶助費該当値テキスト"/>
        <xdr:cNvSpPr txBox="1"/>
      </xdr:nvSpPr>
      <xdr:spPr>
        <a:xfrm>
          <a:off x="4686300" y="1673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10998</xdr:rowOff>
    </xdr:from>
    <xdr:to>
      <xdr:col>20</xdr:col>
      <xdr:colOff>38100</xdr:colOff>
      <xdr:row>98</xdr:row>
      <xdr:rowOff>112598</xdr:rowOff>
    </xdr:to>
    <xdr:sp macro="" textlink="">
      <xdr:nvSpPr>
        <xdr:cNvPr id="257" name="楕円 256"/>
        <xdr:cNvSpPr/>
      </xdr:nvSpPr>
      <xdr:spPr>
        <a:xfrm>
          <a:off x="3746500" y="168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103725</xdr:rowOff>
    </xdr:from>
    <xdr:ext cx="534377" cy="259045"/>
    <xdr:sp macro="" textlink="">
      <xdr:nvSpPr>
        <xdr:cNvPr id="258" name="テキスト ボックス 257"/>
        <xdr:cNvSpPr txBox="1"/>
      </xdr:nvSpPr>
      <xdr:spPr>
        <a:xfrm>
          <a:off x="3530111" y="169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18238</xdr:rowOff>
    </xdr:from>
    <xdr:to>
      <xdr:col>15</xdr:col>
      <xdr:colOff>101600</xdr:colOff>
      <xdr:row>98</xdr:row>
      <xdr:rowOff>119838</xdr:rowOff>
    </xdr:to>
    <xdr:sp macro="" textlink="">
      <xdr:nvSpPr>
        <xdr:cNvPr id="259" name="楕円 258"/>
        <xdr:cNvSpPr/>
      </xdr:nvSpPr>
      <xdr:spPr>
        <a:xfrm>
          <a:off x="2857500" y="1682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110965</xdr:rowOff>
    </xdr:from>
    <xdr:ext cx="534377" cy="259045"/>
    <xdr:sp macro="" textlink="">
      <xdr:nvSpPr>
        <xdr:cNvPr id="260" name="テキスト ボックス 259"/>
        <xdr:cNvSpPr txBox="1"/>
      </xdr:nvSpPr>
      <xdr:spPr>
        <a:xfrm>
          <a:off x="2641111" y="1691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29730</xdr:rowOff>
    </xdr:from>
    <xdr:to>
      <xdr:col>10</xdr:col>
      <xdr:colOff>165100</xdr:colOff>
      <xdr:row>98</xdr:row>
      <xdr:rowOff>131330</xdr:rowOff>
    </xdr:to>
    <xdr:sp macro="" textlink="">
      <xdr:nvSpPr>
        <xdr:cNvPr id="261" name="楕円 260"/>
        <xdr:cNvSpPr/>
      </xdr:nvSpPr>
      <xdr:spPr>
        <a:xfrm>
          <a:off x="1968500" y="16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122457</xdr:rowOff>
    </xdr:from>
    <xdr:ext cx="534377" cy="259045"/>
    <xdr:sp macro="" textlink="">
      <xdr:nvSpPr>
        <xdr:cNvPr id="262" name="テキスト ボックス 261"/>
        <xdr:cNvSpPr txBox="1"/>
      </xdr:nvSpPr>
      <xdr:spPr>
        <a:xfrm>
          <a:off x="1752111" y="1692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118517</xdr:rowOff>
    </xdr:from>
    <xdr:to>
      <xdr:col>6</xdr:col>
      <xdr:colOff>38100</xdr:colOff>
      <xdr:row>99</xdr:row>
      <xdr:rowOff>48667</xdr:rowOff>
    </xdr:to>
    <xdr:sp macro="" textlink="">
      <xdr:nvSpPr>
        <xdr:cNvPr id="263" name="楕円 262"/>
        <xdr:cNvSpPr/>
      </xdr:nvSpPr>
      <xdr:spPr>
        <a:xfrm>
          <a:off x="1079500" y="169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39794</xdr:rowOff>
    </xdr:from>
    <xdr:ext cx="534377" cy="259045"/>
    <xdr:sp macro="" textlink="">
      <xdr:nvSpPr>
        <xdr:cNvPr id="264" name="テキスト ボックス 263"/>
        <xdr:cNvSpPr txBox="1"/>
      </xdr:nvSpPr>
      <xdr:spPr>
        <a:xfrm>
          <a:off x="863111" y="1701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41288</xdr:rowOff>
    </xdr:from>
    <xdr:to>
      <xdr:col>55</xdr:col>
      <xdr:colOff>0</xdr:colOff>
      <xdr:row>37</xdr:row>
      <xdr:rowOff>81350</xdr:rowOff>
    </xdr:to>
    <xdr:cxnSp macro="">
      <xdr:nvCxnSpPr>
        <xdr:cNvPr id="297" name="直線コネクタ 296"/>
        <xdr:cNvCxnSpPr/>
      </xdr:nvCxnSpPr>
      <xdr:spPr>
        <a:xfrm flipV="1">
          <a:off x="9639300" y="6384938"/>
          <a:ext cx="838200" cy="4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81350</xdr:rowOff>
    </xdr:from>
    <xdr:to>
      <xdr:col>50</xdr:col>
      <xdr:colOff>114300</xdr:colOff>
      <xdr:row>38</xdr:row>
      <xdr:rowOff>89565</xdr:rowOff>
    </xdr:to>
    <xdr:cxnSp macro="">
      <xdr:nvCxnSpPr>
        <xdr:cNvPr id="300" name="直線コネクタ 299"/>
        <xdr:cNvCxnSpPr/>
      </xdr:nvCxnSpPr>
      <xdr:spPr>
        <a:xfrm flipV="1">
          <a:off x="8750300" y="6425000"/>
          <a:ext cx="889000" cy="17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89565</xdr:rowOff>
    </xdr:from>
    <xdr:to>
      <xdr:col>45</xdr:col>
      <xdr:colOff>177800</xdr:colOff>
      <xdr:row>38</xdr:row>
      <xdr:rowOff>108310</xdr:rowOff>
    </xdr:to>
    <xdr:cxnSp macro="">
      <xdr:nvCxnSpPr>
        <xdr:cNvPr id="303" name="直線コネクタ 302"/>
        <xdr:cNvCxnSpPr/>
      </xdr:nvCxnSpPr>
      <xdr:spPr>
        <a:xfrm flipV="1">
          <a:off x="7861300" y="660466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73606</xdr:rowOff>
    </xdr:from>
    <xdr:to>
      <xdr:col>41</xdr:col>
      <xdr:colOff>50800</xdr:colOff>
      <xdr:row>38</xdr:row>
      <xdr:rowOff>108310</xdr:rowOff>
    </xdr:to>
    <xdr:cxnSp macro="">
      <xdr:nvCxnSpPr>
        <xdr:cNvPr id="306" name="直線コネクタ 305"/>
        <xdr:cNvCxnSpPr/>
      </xdr:nvCxnSpPr>
      <xdr:spPr>
        <a:xfrm>
          <a:off x="6972300" y="6588706"/>
          <a:ext cx="889000" cy="3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161938</xdr:rowOff>
    </xdr:from>
    <xdr:to>
      <xdr:col>55</xdr:col>
      <xdr:colOff>50800</xdr:colOff>
      <xdr:row>37</xdr:row>
      <xdr:rowOff>92088</xdr:rowOff>
    </xdr:to>
    <xdr:sp macro="" textlink="">
      <xdr:nvSpPr>
        <xdr:cNvPr id="316" name="楕円 315"/>
        <xdr:cNvSpPr/>
      </xdr:nvSpPr>
      <xdr:spPr>
        <a:xfrm>
          <a:off x="10426700" y="63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140365</xdr:rowOff>
    </xdr:from>
    <xdr:ext cx="534377" cy="259045"/>
    <xdr:sp macro="" textlink="">
      <xdr:nvSpPr>
        <xdr:cNvPr id="317" name="補助費等該当値テキスト"/>
        <xdr:cNvSpPr txBox="1"/>
      </xdr:nvSpPr>
      <xdr:spPr>
        <a:xfrm>
          <a:off x="10528300" y="63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30550</xdr:rowOff>
    </xdr:from>
    <xdr:to>
      <xdr:col>50</xdr:col>
      <xdr:colOff>165100</xdr:colOff>
      <xdr:row>37</xdr:row>
      <xdr:rowOff>132150</xdr:rowOff>
    </xdr:to>
    <xdr:sp macro="" textlink="">
      <xdr:nvSpPr>
        <xdr:cNvPr id="318" name="楕円 317"/>
        <xdr:cNvSpPr/>
      </xdr:nvSpPr>
      <xdr:spPr>
        <a:xfrm>
          <a:off x="9588500" y="63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123277</xdr:rowOff>
    </xdr:from>
    <xdr:ext cx="534377" cy="259045"/>
    <xdr:sp macro="" textlink="">
      <xdr:nvSpPr>
        <xdr:cNvPr id="319" name="テキスト ボックス 318"/>
        <xdr:cNvSpPr txBox="1"/>
      </xdr:nvSpPr>
      <xdr:spPr>
        <a:xfrm>
          <a:off x="9372111" y="646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38765</xdr:rowOff>
    </xdr:from>
    <xdr:to>
      <xdr:col>46</xdr:col>
      <xdr:colOff>38100</xdr:colOff>
      <xdr:row>38</xdr:row>
      <xdr:rowOff>140365</xdr:rowOff>
    </xdr:to>
    <xdr:sp macro="" textlink="">
      <xdr:nvSpPr>
        <xdr:cNvPr id="320" name="楕円 319"/>
        <xdr:cNvSpPr/>
      </xdr:nvSpPr>
      <xdr:spPr>
        <a:xfrm>
          <a:off x="8699500" y="655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131492</xdr:rowOff>
    </xdr:from>
    <xdr:ext cx="534377" cy="259045"/>
    <xdr:sp macro="" textlink="">
      <xdr:nvSpPr>
        <xdr:cNvPr id="321" name="テキスト ボックス 320"/>
        <xdr:cNvSpPr txBox="1"/>
      </xdr:nvSpPr>
      <xdr:spPr>
        <a:xfrm>
          <a:off x="8483111" y="664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57510</xdr:rowOff>
    </xdr:from>
    <xdr:to>
      <xdr:col>41</xdr:col>
      <xdr:colOff>101600</xdr:colOff>
      <xdr:row>38</xdr:row>
      <xdr:rowOff>159110</xdr:rowOff>
    </xdr:to>
    <xdr:sp macro="" textlink="">
      <xdr:nvSpPr>
        <xdr:cNvPr id="322" name="楕円 321"/>
        <xdr:cNvSpPr/>
      </xdr:nvSpPr>
      <xdr:spPr>
        <a:xfrm>
          <a:off x="7810500" y="657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150237</xdr:rowOff>
    </xdr:from>
    <xdr:ext cx="534377" cy="259045"/>
    <xdr:sp macro="" textlink="">
      <xdr:nvSpPr>
        <xdr:cNvPr id="323" name="テキスト ボックス 322"/>
        <xdr:cNvSpPr txBox="1"/>
      </xdr:nvSpPr>
      <xdr:spPr>
        <a:xfrm>
          <a:off x="7594111" y="666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22806</xdr:rowOff>
    </xdr:from>
    <xdr:to>
      <xdr:col>36</xdr:col>
      <xdr:colOff>165100</xdr:colOff>
      <xdr:row>38</xdr:row>
      <xdr:rowOff>124406</xdr:rowOff>
    </xdr:to>
    <xdr:sp macro="" textlink="">
      <xdr:nvSpPr>
        <xdr:cNvPr id="324" name="楕円 323"/>
        <xdr:cNvSpPr/>
      </xdr:nvSpPr>
      <xdr:spPr>
        <a:xfrm>
          <a:off x="6921500" y="653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115533</xdr:rowOff>
    </xdr:from>
    <xdr:ext cx="534377" cy="259045"/>
    <xdr:sp macro="" textlink="">
      <xdr:nvSpPr>
        <xdr:cNvPr id="325" name="テキスト ボックス 324"/>
        <xdr:cNvSpPr txBox="1"/>
      </xdr:nvSpPr>
      <xdr:spPr>
        <a:xfrm>
          <a:off x="6705111" y="663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42194</xdr:rowOff>
    </xdr:from>
    <xdr:to>
      <xdr:col>55</xdr:col>
      <xdr:colOff>0</xdr:colOff>
      <xdr:row>56</xdr:row>
      <xdr:rowOff>96731</xdr:rowOff>
    </xdr:to>
    <xdr:cxnSp macro="">
      <xdr:nvCxnSpPr>
        <xdr:cNvPr id="354" name="直線コネクタ 353"/>
        <xdr:cNvCxnSpPr/>
      </xdr:nvCxnSpPr>
      <xdr:spPr>
        <a:xfrm>
          <a:off x="9639300" y="9471944"/>
          <a:ext cx="838200" cy="22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16949</xdr:rowOff>
    </xdr:from>
    <xdr:to>
      <xdr:col>50</xdr:col>
      <xdr:colOff>114300</xdr:colOff>
      <xdr:row>55</xdr:row>
      <xdr:rowOff>42194</xdr:rowOff>
    </xdr:to>
    <xdr:cxnSp macro="">
      <xdr:nvCxnSpPr>
        <xdr:cNvPr id="357" name="直線コネクタ 356"/>
        <xdr:cNvCxnSpPr/>
      </xdr:nvCxnSpPr>
      <xdr:spPr>
        <a:xfrm>
          <a:off x="8750300" y="9446699"/>
          <a:ext cx="8890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16949</xdr:rowOff>
    </xdr:from>
    <xdr:to>
      <xdr:col>45</xdr:col>
      <xdr:colOff>177800</xdr:colOff>
      <xdr:row>57</xdr:row>
      <xdr:rowOff>1565</xdr:rowOff>
    </xdr:to>
    <xdr:cxnSp macro="">
      <xdr:nvCxnSpPr>
        <xdr:cNvPr id="360" name="直線コネクタ 359"/>
        <xdr:cNvCxnSpPr/>
      </xdr:nvCxnSpPr>
      <xdr:spPr>
        <a:xfrm flipV="1">
          <a:off x="7861300" y="9446699"/>
          <a:ext cx="889000" cy="32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117708</xdr:rowOff>
    </xdr:from>
    <xdr:to>
      <xdr:col>41</xdr:col>
      <xdr:colOff>50800</xdr:colOff>
      <xdr:row>57</xdr:row>
      <xdr:rowOff>1565</xdr:rowOff>
    </xdr:to>
    <xdr:cxnSp macro="">
      <xdr:nvCxnSpPr>
        <xdr:cNvPr id="363" name="直線コネクタ 362"/>
        <xdr:cNvCxnSpPr/>
      </xdr:nvCxnSpPr>
      <xdr:spPr>
        <a:xfrm>
          <a:off x="6972300" y="9204558"/>
          <a:ext cx="889000" cy="56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69018</xdr:rowOff>
    </xdr:from>
    <xdr:ext cx="534377" cy="259045"/>
    <xdr:sp macro="" textlink="">
      <xdr:nvSpPr>
        <xdr:cNvPr id="367" name="テキスト ボックス 366"/>
        <xdr:cNvSpPr txBox="1"/>
      </xdr:nvSpPr>
      <xdr:spPr>
        <a:xfrm>
          <a:off x="6705111" y="984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45931</xdr:rowOff>
    </xdr:from>
    <xdr:to>
      <xdr:col>55</xdr:col>
      <xdr:colOff>50800</xdr:colOff>
      <xdr:row>56</xdr:row>
      <xdr:rowOff>147531</xdr:rowOff>
    </xdr:to>
    <xdr:sp macro="" textlink="">
      <xdr:nvSpPr>
        <xdr:cNvPr id="373" name="楕円 372"/>
        <xdr:cNvSpPr/>
      </xdr:nvSpPr>
      <xdr:spPr>
        <a:xfrm>
          <a:off x="10426700" y="96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68808</xdr:rowOff>
    </xdr:from>
    <xdr:ext cx="534377" cy="259045"/>
    <xdr:sp macro="" textlink="">
      <xdr:nvSpPr>
        <xdr:cNvPr id="374" name="普通建設事業費該当値テキスト"/>
        <xdr:cNvSpPr txBox="1"/>
      </xdr:nvSpPr>
      <xdr:spPr>
        <a:xfrm>
          <a:off x="10528300" y="949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162844</xdr:rowOff>
    </xdr:from>
    <xdr:to>
      <xdr:col>50</xdr:col>
      <xdr:colOff>165100</xdr:colOff>
      <xdr:row>55</xdr:row>
      <xdr:rowOff>92994</xdr:rowOff>
    </xdr:to>
    <xdr:sp macro="" textlink="">
      <xdr:nvSpPr>
        <xdr:cNvPr id="375" name="楕円 374"/>
        <xdr:cNvSpPr/>
      </xdr:nvSpPr>
      <xdr:spPr>
        <a:xfrm>
          <a:off x="9588500" y="94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109521</xdr:rowOff>
    </xdr:from>
    <xdr:ext cx="534377" cy="259045"/>
    <xdr:sp macro="" textlink="">
      <xdr:nvSpPr>
        <xdr:cNvPr id="376" name="テキスト ボックス 375"/>
        <xdr:cNvSpPr txBox="1"/>
      </xdr:nvSpPr>
      <xdr:spPr>
        <a:xfrm>
          <a:off x="9372111" y="919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137599</xdr:rowOff>
    </xdr:from>
    <xdr:to>
      <xdr:col>46</xdr:col>
      <xdr:colOff>38100</xdr:colOff>
      <xdr:row>55</xdr:row>
      <xdr:rowOff>67749</xdr:rowOff>
    </xdr:to>
    <xdr:sp macro="" textlink="">
      <xdr:nvSpPr>
        <xdr:cNvPr id="377" name="楕円 376"/>
        <xdr:cNvSpPr/>
      </xdr:nvSpPr>
      <xdr:spPr>
        <a:xfrm>
          <a:off x="8699500" y="93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84276</xdr:rowOff>
    </xdr:from>
    <xdr:ext cx="534377" cy="259045"/>
    <xdr:sp macro="" textlink="">
      <xdr:nvSpPr>
        <xdr:cNvPr id="378" name="テキスト ボックス 377"/>
        <xdr:cNvSpPr txBox="1"/>
      </xdr:nvSpPr>
      <xdr:spPr>
        <a:xfrm>
          <a:off x="8483111" y="91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122215</xdr:rowOff>
    </xdr:from>
    <xdr:to>
      <xdr:col>41</xdr:col>
      <xdr:colOff>101600</xdr:colOff>
      <xdr:row>57</xdr:row>
      <xdr:rowOff>52365</xdr:rowOff>
    </xdr:to>
    <xdr:sp macro="" textlink="">
      <xdr:nvSpPr>
        <xdr:cNvPr id="379" name="楕円 378"/>
        <xdr:cNvSpPr/>
      </xdr:nvSpPr>
      <xdr:spPr>
        <a:xfrm>
          <a:off x="7810500" y="97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68892</xdr:rowOff>
    </xdr:from>
    <xdr:ext cx="534377" cy="259045"/>
    <xdr:sp macro="" textlink="">
      <xdr:nvSpPr>
        <xdr:cNvPr id="380" name="テキスト ボックス 379"/>
        <xdr:cNvSpPr txBox="1"/>
      </xdr:nvSpPr>
      <xdr:spPr>
        <a:xfrm>
          <a:off x="7594111" y="94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66908</xdr:rowOff>
    </xdr:from>
    <xdr:to>
      <xdr:col>36</xdr:col>
      <xdr:colOff>165100</xdr:colOff>
      <xdr:row>53</xdr:row>
      <xdr:rowOff>168508</xdr:rowOff>
    </xdr:to>
    <xdr:sp macro="" textlink="">
      <xdr:nvSpPr>
        <xdr:cNvPr id="381" name="楕円 380"/>
        <xdr:cNvSpPr/>
      </xdr:nvSpPr>
      <xdr:spPr>
        <a:xfrm>
          <a:off x="6921500" y="915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13585</xdr:rowOff>
    </xdr:from>
    <xdr:ext cx="599010" cy="259045"/>
    <xdr:sp macro="" textlink="">
      <xdr:nvSpPr>
        <xdr:cNvPr id="382" name="テキスト ボックス 381"/>
        <xdr:cNvSpPr txBox="1"/>
      </xdr:nvSpPr>
      <xdr:spPr>
        <a:xfrm>
          <a:off x="6672795" y="892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148171</xdr:rowOff>
    </xdr:from>
    <xdr:to>
      <xdr:col>55</xdr:col>
      <xdr:colOff>0</xdr:colOff>
      <xdr:row>79</xdr:row>
      <xdr:rowOff>17171</xdr:rowOff>
    </xdr:to>
    <xdr:cxnSp macro="">
      <xdr:nvCxnSpPr>
        <xdr:cNvPr id="411" name="直線コネクタ 410"/>
        <xdr:cNvCxnSpPr/>
      </xdr:nvCxnSpPr>
      <xdr:spPr>
        <a:xfrm flipV="1">
          <a:off x="9639300" y="13521271"/>
          <a:ext cx="838200" cy="4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17171</xdr:rowOff>
    </xdr:from>
    <xdr:to>
      <xdr:col>50</xdr:col>
      <xdr:colOff>114300</xdr:colOff>
      <xdr:row>79</xdr:row>
      <xdr:rowOff>33071</xdr:rowOff>
    </xdr:to>
    <xdr:cxnSp macro="">
      <xdr:nvCxnSpPr>
        <xdr:cNvPr id="414" name="直線コネクタ 413"/>
        <xdr:cNvCxnSpPr/>
      </xdr:nvCxnSpPr>
      <xdr:spPr>
        <a:xfrm flipV="1">
          <a:off x="8750300" y="13561721"/>
          <a:ext cx="889000" cy="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33071</xdr:rowOff>
    </xdr:from>
    <xdr:to>
      <xdr:col>45</xdr:col>
      <xdr:colOff>177800</xdr:colOff>
      <xdr:row>79</xdr:row>
      <xdr:rowOff>41072</xdr:rowOff>
    </xdr:to>
    <xdr:cxnSp macro="">
      <xdr:nvCxnSpPr>
        <xdr:cNvPr id="417" name="直線コネクタ 416"/>
        <xdr:cNvCxnSpPr/>
      </xdr:nvCxnSpPr>
      <xdr:spPr>
        <a:xfrm flipV="1">
          <a:off x="7861300" y="1357762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143447</xdr:rowOff>
    </xdr:from>
    <xdr:to>
      <xdr:col>41</xdr:col>
      <xdr:colOff>50800</xdr:colOff>
      <xdr:row>79</xdr:row>
      <xdr:rowOff>41072</xdr:rowOff>
    </xdr:to>
    <xdr:cxnSp macro="">
      <xdr:nvCxnSpPr>
        <xdr:cNvPr id="420" name="直線コネクタ 419"/>
        <xdr:cNvCxnSpPr/>
      </xdr:nvCxnSpPr>
      <xdr:spPr>
        <a:xfrm>
          <a:off x="6972300" y="13345097"/>
          <a:ext cx="889000" cy="24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97371</xdr:rowOff>
    </xdr:from>
    <xdr:to>
      <xdr:col>55</xdr:col>
      <xdr:colOff>50800</xdr:colOff>
      <xdr:row>79</xdr:row>
      <xdr:rowOff>27521</xdr:rowOff>
    </xdr:to>
    <xdr:sp macro="" textlink="">
      <xdr:nvSpPr>
        <xdr:cNvPr id="430" name="楕円 429"/>
        <xdr:cNvSpPr/>
      </xdr:nvSpPr>
      <xdr:spPr>
        <a:xfrm>
          <a:off x="10426700" y="134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12298</xdr:rowOff>
    </xdr:from>
    <xdr:ext cx="469744" cy="259045"/>
    <xdr:sp macro="" textlink="">
      <xdr:nvSpPr>
        <xdr:cNvPr id="431" name="普通建設事業費 （ うち新規整備　）該当値テキスト"/>
        <xdr:cNvSpPr txBox="1"/>
      </xdr:nvSpPr>
      <xdr:spPr>
        <a:xfrm>
          <a:off x="10528300" y="1338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137821</xdr:rowOff>
    </xdr:from>
    <xdr:to>
      <xdr:col>50</xdr:col>
      <xdr:colOff>165100</xdr:colOff>
      <xdr:row>79</xdr:row>
      <xdr:rowOff>67971</xdr:rowOff>
    </xdr:to>
    <xdr:sp macro="" textlink="">
      <xdr:nvSpPr>
        <xdr:cNvPr id="432" name="楕円 431"/>
        <xdr:cNvSpPr/>
      </xdr:nvSpPr>
      <xdr:spPr>
        <a:xfrm>
          <a:off x="9588500" y="135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59098</xdr:rowOff>
    </xdr:from>
    <xdr:ext cx="469744" cy="259045"/>
    <xdr:sp macro="" textlink="">
      <xdr:nvSpPr>
        <xdr:cNvPr id="433" name="テキスト ボックス 432"/>
        <xdr:cNvSpPr txBox="1"/>
      </xdr:nvSpPr>
      <xdr:spPr>
        <a:xfrm>
          <a:off x="9404428" y="1360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153721</xdr:rowOff>
    </xdr:from>
    <xdr:to>
      <xdr:col>46</xdr:col>
      <xdr:colOff>38100</xdr:colOff>
      <xdr:row>79</xdr:row>
      <xdr:rowOff>83871</xdr:rowOff>
    </xdr:to>
    <xdr:sp macro="" textlink="">
      <xdr:nvSpPr>
        <xdr:cNvPr id="434" name="楕円 433"/>
        <xdr:cNvSpPr/>
      </xdr:nvSpPr>
      <xdr:spPr>
        <a:xfrm>
          <a:off x="8699500" y="135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74998</xdr:rowOff>
    </xdr:from>
    <xdr:ext cx="378565" cy="259045"/>
    <xdr:sp macro="" textlink="">
      <xdr:nvSpPr>
        <xdr:cNvPr id="435" name="テキスト ボックス 434"/>
        <xdr:cNvSpPr txBox="1"/>
      </xdr:nvSpPr>
      <xdr:spPr>
        <a:xfrm>
          <a:off x="8561017" y="136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161722</xdr:rowOff>
    </xdr:from>
    <xdr:to>
      <xdr:col>41</xdr:col>
      <xdr:colOff>101600</xdr:colOff>
      <xdr:row>79</xdr:row>
      <xdr:rowOff>91872</xdr:rowOff>
    </xdr:to>
    <xdr:sp macro="" textlink="">
      <xdr:nvSpPr>
        <xdr:cNvPr id="436" name="楕円 435"/>
        <xdr:cNvSpPr/>
      </xdr:nvSpPr>
      <xdr:spPr>
        <a:xfrm>
          <a:off x="7810500" y="1353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82999</xdr:rowOff>
    </xdr:from>
    <xdr:ext cx="378565" cy="259045"/>
    <xdr:sp macro="" textlink="">
      <xdr:nvSpPr>
        <xdr:cNvPr id="437" name="テキスト ボックス 436"/>
        <xdr:cNvSpPr txBox="1"/>
      </xdr:nvSpPr>
      <xdr:spPr>
        <a:xfrm>
          <a:off x="7672017" y="13627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92647</xdr:rowOff>
    </xdr:from>
    <xdr:to>
      <xdr:col>36</xdr:col>
      <xdr:colOff>165100</xdr:colOff>
      <xdr:row>78</xdr:row>
      <xdr:rowOff>22797</xdr:rowOff>
    </xdr:to>
    <xdr:sp macro="" textlink="">
      <xdr:nvSpPr>
        <xdr:cNvPr id="438" name="楕円 437"/>
        <xdr:cNvSpPr/>
      </xdr:nvSpPr>
      <xdr:spPr>
        <a:xfrm>
          <a:off x="6921500" y="1329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13924</xdr:rowOff>
    </xdr:from>
    <xdr:ext cx="534377" cy="259045"/>
    <xdr:sp macro="" textlink="">
      <xdr:nvSpPr>
        <xdr:cNvPr id="439" name="テキスト ボックス 438"/>
        <xdr:cNvSpPr txBox="1"/>
      </xdr:nvSpPr>
      <xdr:spPr>
        <a:xfrm>
          <a:off x="6705111" y="133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7493</xdr:rowOff>
    </xdr:from>
    <xdr:to>
      <xdr:col>55</xdr:col>
      <xdr:colOff>0</xdr:colOff>
      <xdr:row>94</xdr:row>
      <xdr:rowOff>61480</xdr:rowOff>
    </xdr:to>
    <xdr:cxnSp macro="">
      <xdr:nvCxnSpPr>
        <xdr:cNvPr id="468" name="直線コネクタ 467"/>
        <xdr:cNvCxnSpPr/>
      </xdr:nvCxnSpPr>
      <xdr:spPr>
        <a:xfrm>
          <a:off x="9639300" y="15437993"/>
          <a:ext cx="838200" cy="73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132214</xdr:rowOff>
    </xdr:from>
    <xdr:to>
      <xdr:col>50</xdr:col>
      <xdr:colOff>114300</xdr:colOff>
      <xdr:row>90</xdr:row>
      <xdr:rowOff>7493</xdr:rowOff>
    </xdr:to>
    <xdr:cxnSp macro="">
      <xdr:nvCxnSpPr>
        <xdr:cNvPr id="471" name="直線コネクタ 470"/>
        <xdr:cNvCxnSpPr/>
      </xdr:nvCxnSpPr>
      <xdr:spPr>
        <a:xfrm>
          <a:off x="8750300" y="15391264"/>
          <a:ext cx="889000" cy="4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132214</xdr:rowOff>
    </xdr:from>
    <xdr:to>
      <xdr:col>45</xdr:col>
      <xdr:colOff>177800</xdr:colOff>
      <xdr:row>93</xdr:row>
      <xdr:rowOff>138137</xdr:rowOff>
    </xdr:to>
    <xdr:cxnSp macro="">
      <xdr:nvCxnSpPr>
        <xdr:cNvPr id="474" name="直線コネクタ 473"/>
        <xdr:cNvCxnSpPr/>
      </xdr:nvCxnSpPr>
      <xdr:spPr>
        <a:xfrm flipV="1">
          <a:off x="7861300" y="15391264"/>
          <a:ext cx="889000" cy="69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6" name="テキスト ボックス 475"/>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138137</xdr:rowOff>
    </xdr:from>
    <xdr:to>
      <xdr:col>41</xdr:col>
      <xdr:colOff>50800</xdr:colOff>
      <xdr:row>94</xdr:row>
      <xdr:rowOff>42374</xdr:rowOff>
    </xdr:to>
    <xdr:cxnSp macro="">
      <xdr:nvCxnSpPr>
        <xdr:cNvPr id="477" name="直線コネクタ 476"/>
        <xdr:cNvCxnSpPr/>
      </xdr:nvCxnSpPr>
      <xdr:spPr>
        <a:xfrm flipV="1">
          <a:off x="6972300" y="16082987"/>
          <a:ext cx="889000" cy="7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170159</xdr:rowOff>
    </xdr:from>
    <xdr:ext cx="534377" cy="259045"/>
    <xdr:sp macro="" textlink="">
      <xdr:nvSpPr>
        <xdr:cNvPr id="479" name="テキスト ボックス 478"/>
        <xdr:cNvSpPr txBox="1"/>
      </xdr:nvSpPr>
      <xdr:spPr>
        <a:xfrm>
          <a:off x="7594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10680</xdr:rowOff>
    </xdr:from>
    <xdr:to>
      <xdr:col>55</xdr:col>
      <xdr:colOff>50800</xdr:colOff>
      <xdr:row>94</xdr:row>
      <xdr:rowOff>112280</xdr:rowOff>
    </xdr:to>
    <xdr:sp macro="" textlink="">
      <xdr:nvSpPr>
        <xdr:cNvPr id="487" name="楕円 486"/>
        <xdr:cNvSpPr/>
      </xdr:nvSpPr>
      <xdr:spPr>
        <a:xfrm>
          <a:off x="10426700" y="16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33557</xdr:rowOff>
    </xdr:from>
    <xdr:ext cx="534377" cy="259045"/>
    <xdr:sp macro="" textlink="">
      <xdr:nvSpPr>
        <xdr:cNvPr id="488" name="普通建設事業費 （ うち更新整備　）該当値テキスト"/>
        <xdr:cNvSpPr txBox="1"/>
      </xdr:nvSpPr>
      <xdr:spPr>
        <a:xfrm>
          <a:off x="10528300" y="1597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128143</xdr:rowOff>
    </xdr:from>
    <xdr:to>
      <xdr:col>50</xdr:col>
      <xdr:colOff>165100</xdr:colOff>
      <xdr:row>90</xdr:row>
      <xdr:rowOff>58293</xdr:rowOff>
    </xdr:to>
    <xdr:sp macro="" textlink="">
      <xdr:nvSpPr>
        <xdr:cNvPr id="489" name="楕円 488"/>
        <xdr:cNvSpPr/>
      </xdr:nvSpPr>
      <xdr:spPr>
        <a:xfrm>
          <a:off x="9588500" y="1538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74820</xdr:rowOff>
    </xdr:from>
    <xdr:ext cx="534377" cy="259045"/>
    <xdr:sp macro="" textlink="">
      <xdr:nvSpPr>
        <xdr:cNvPr id="490" name="テキスト ボックス 489"/>
        <xdr:cNvSpPr txBox="1"/>
      </xdr:nvSpPr>
      <xdr:spPr>
        <a:xfrm>
          <a:off x="9372111" y="1516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81414</xdr:rowOff>
    </xdr:from>
    <xdr:to>
      <xdr:col>46</xdr:col>
      <xdr:colOff>38100</xdr:colOff>
      <xdr:row>90</xdr:row>
      <xdr:rowOff>11564</xdr:rowOff>
    </xdr:to>
    <xdr:sp macro="" textlink="">
      <xdr:nvSpPr>
        <xdr:cNvPr id="491" name="楕円 490"/>
        <xdr:cNvSpPr/>
      </xdr:nvSpPr>
      <xdr:spPr>
        <a:xfrm>
          <a:off x="8699500" y="1534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28091</xdr:rowOff>
    </xdr:from>
    <xdr:ext cx="534377" cy="259045"/>
    <xdr:sp macro="" textlink="">
      <xdr:nvSpPr>
        <xdr:cNvPr id="492" name="テキスト ボックス 491"/>
        <xdr:cNvSpPr txBox="1"/>
      </xdr:nvSpPr>
      <xdr:spPr>
        <a:xfrm>
          <a:off x="8483111" y="1511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87337</xdr:rowOff>
    </xdr:from>
    <xdr:to>
      <xdr:col>41</xdr:col>
      <xdr:colOff>101600</xdr:colOff>
      <xdr:row>94</xdr:row>
      <xdr:rowOff>17487</xdr:rowOff>
    </xdr:to>
    <xdr:sp macro="" textlink="">
      <xdr:nvSpPr>
        <xdr:cNvPr id="493" name="楕円 492"/>
        <xdr:cNvSpPr/>
      </xdr:nvSpPr>
      <xdr:spPr>
        <a:xfrm>
          <a:off x="7810500" y="1603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34014</xdr:rowOff>
    </xdr:from>
    <xdr:ext cx="534377" cy="259045"/>
    <xdr:sp macro="" textlink="">
      <xdr:nvSpPr>
        <xdr:cNvPr id="494" name="テキスト ボックス 493"/>
        <xdr:cNvSpPr txBox="1"/>
      </xdr:nvSpPr>
      <xdr:spPr>
        <a:xfrm>
          <a:off x="7594111" y="158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163024</xdr:rowOff>
    </xdr:from>
    <xdr:to>
      <xdr:col>36</xdr:col>
      <xdr:colOff>165100</xdr:colOff>
      <xdr:row>94</xdr:row>
      <xdr:rowOff>93174</xdr:rowOff>
    </xdr:to>
    <xdr:sp macro="" textlink="">
      <xdr:nvSpPr>
        <xdr:cNvPr id="495" name="楕円 494"/>
        <xdr:cNvSpPr/>
      </xdr:nvSpPr>
      <xdr:spPr>
        <a:xfrm>
          <a:off x="6921500" y="161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109701</xdr:rowOff>
    </xdr:from>
    <xdr:ext cx="534377" cy="259045"/>
    <xdr:sp macro="" textlink="">
      <xdr:nvSpPr>
        <xdr:cNvPr id="496" name="テキスト ボックス 495"/>
        <xdr:cNvSpPr txBox="1"/>
      </xdr:nvSpPr>
      <xdr:spPr>
        <a:xfrm>
          <a:off x="6705111" y="158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33706</xdr:rowOff>
    </xdr:from>
    <xdr:to>
      <xdr:col>85</xdr:col>
      <xdr:colOff>127000</xdr:colOff>
      <xdr:row>39</xdr:row>
      <xdr:rowOff>41935</xdr:rowOff>
    </xdr:to>
    <xdr:cxnSp macro="">
      <xdr:nvCxnSpPr>
        <xdr:cNvPr id="525" name="直線コネクタ 524"/>
        <xdr:cNvCxnSpPr/>
      </xdr:nvCxnSpPr>
      <xdr:spPr>
        <a:xfrm>
          <a:off x="15481300" y="6720256"/>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26391</xdr:rowOff>
    </xdr:from>
    <xdr:to>
      <xdr:col>81</xdr:col>
      <xdr:colOff>50800</xdr:colOff>
      <xdr:row>39</xdr:row>
      <xdr:rowOff>33706</xdr:rowOff>
    </xdr:to>
    <xdr:cxnSp macro="">
      <xdr:nvCxnSpPr>
        <xdr:cNvPr id="528" name="直線コネクタ 527"/>
        <xdr:cNvCxnSpPr/>
      </xdr:nvCxnSpPr>
      <xdr:spPr>
        <a:xfrm>
          <a:off x="14592300" y="671294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26391</xdr:rowOff>
    </xdr:from>
    <xdr:to>
      <xdr:col>76</xdr:col>
      <xdr:colOff>114300</xdr:colOff>
      <xdr:row>39</xdr:row>
      <xdr:rowOff>44450</xdr:rowOff>
    </xdr:to>
    <xdr:cxnSp macro="">
      <xdr:nvCxnSpPr>
        <xdr:cNvPr id="531" name="直線コネクタ 530"/>
        <xdr:cNvCxnSpPr/>
      </xdr:nvCxnSpPr>
      <xdr:spPr>
        <a:xfrm flipV="1">
          <a:off x="13703300" y="6712941"/>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19609</xdr:rowOff>
    </xdr:from>
    <xdr:to>
      <xdr:col>71</xdr:col>
      <xdr:colOff>177800</xdr:colOff>
      <xdr:row>39</xdr:row>
      <xdr:rowOff>44450</xdr:rowOff>
    </xdr:to>
    <xdr:cxnSp macro="">
      <xdr:nvCxnSpPr>
        <xdr:cNvPr id="534" name="直線コネクタ 533"/>
        <xdr:cNvCxnSpPr/>
      </xdr:nvCxnSpPr>
      <xdr:spPr>
        <a:xfrm>
          <a:off x="12814300" y="6706159"/>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162585</xdr:rowOff>
    </xdr:from>
    <xdr:to>
      <xdr:col>85</xdr:col>
      <xdr:colOff>177800</xdr:colOff>
      <xdr:row>39</xdr:row>
      <xdr:rowOff>92735</xdr:rowOff>
    </xdr:to>
    <xdr:sp macro="" textlink="">
      <xdr:nvSpPr>
        <xdr:cNvPr id="544" name="楕円 543"/>
        <xdr:cNvSpPr/>
      </xdr:nvSpPr>
      <xdr:spPr>
        <a:xfrm>
          <a:off x="16268700" y="66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77512</xdr:rowOff>
    </xdr:from>
    <xdr:ext cx="313932" cy="259045"/>
    <xdr:sp macro="" textlink="">
      <xdr:nvSpPr>
        <xdr:cNvPr id="545" name="災害復旧事業費該当値テキスト"/>
        <xdr:cNvSpPr txBox="1"/>
      </xdr:nvSpPr>
      <xdr:spPr>
        <a:xfrm>
          <a:off x="16370300" y="6592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154356</xdr:rowOff>
    </xdr:from>
    <xdr:to>
      <xdr:col>81</xdr:col>
      <xdr:colOff>101600</xdr:colOff>
      <xdr:row>39</xdr:row>
      <xdr:rowOff>84506</xdr:rowOff>
    </xdr:to>
    <xdr:sp macro="" textlink="">
      <xdr:nvSpPr>
        <xdr:cNvPr id="546" name="楕円 545"/>
        <xdr:cNvSpPr/>
      </xdr:nvSpPr>
      <xdr:spPr>
        <a:xfrm>
          <a:off x="15430500" y="66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75633</xdr:rowOff>
    </xdr:from>
    <xdr:ext cx="378565" cy="259045"/>
    <xdr:sp macro="" textlink="">
      <xdr:nvSpPr>
        <xdr:cNvPr id="547" name="テキスト ボックス 546"/>
        <xdr:cNvSpPr txBox="1"/>
      </xdr:nvSpPr>
      <xdr:spPr>
        <a:xfrm>
          <a:off x="15292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147041</xdr:rowOff>
    </xdr:from>
    <xdr:to>
      <xdr:col>76</xdr:col>
      <xdr:colOff>165100</xdr:colOff>
      <xdr:row>39</xdr:row>
      <xdr:rowOff>77191</xdr:rowOff>
    </xdr:to>
    <xdr:sp macro="" textlink="">
      <xdr:nvSpPr>
        <xdr:cNvPr id="548" name="楕円 547"/>
        <xdr:cNvSpPr/>
      </xdr:nvSpPr>
      <xdr:spPr>
        <a:xfrm>
          <a:off x="14541500" y="66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68318</xdr:rowOff>
    </xdr:from>
    <xdr:ext cx="378565" cy="259045"/>
    <xdr:sp macro="" textlink="">
      <xdr:nvSpPr>
        <xdr:cNvPr id="549" name="テキスト ボックス 548"/>
        <xdr:cNvSpPr txBox="1"/>
      </xdr:nvSpPr>
      <xdr:spPr>
        <a:xfrm>
          <a:off x="14403017" y="6754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140259</xdr:rowOff>
    </xdr:from>
    <xdr:to>
      <xdr:col>67</xdr:col>
      <xdr:colOff>101600</xdr:colOff>
      <xdr:row>39</xdr:row>
      <xdr:rowOff>70409</xdr:rowOff>
    </xdr:to>
    <xdr:sp macro="" textlink="">
      <xdr:nvSpPr>
        <xdr:cNvPr id="552" name="楕円 551"/>
        <xdr:cNvSpPr/>
      </xdr:nvSpPr>
      <xdr:spPr>
        <a:xfrm>
          <a:off x="12763500" y="66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61536</xdr:rowOff>
    </xdr:from>
    <xdr:ext cx="378565" cy="259045"/>
    <xdr:sp macro="" textlink="">
      <xdr:nvSpPr>
        <xdr:cNvPr id="553" name="テキスト ボックス 552"/>
        <xdr:cNvSpPr txBox="1"/>
      </xdr:nvSpPr>
      <xdr:spPr>
        <a:xfrm>
          <a:off x="12625017" y="6748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9055</xdr:rowOff>
    </xdr:from>
    <xdr:to>
      <xdr:col>85</xdr:col>
      <xdr:colOff>127000</xdr:colOff>
      <xdr:row>75</xdr:row>
      <xdr:rowOff>70574</xdr:rowOff>
    </xdr:to>
    <xdr:cxnSp macro="">
      <xdr:nvCxnSpPr>
        <xdr:cNvPr id="631" name="直線コネクタ 630"/>
        <xdr:cNvCxnSpPr/>
      </xdr:nvCxnSpPr>
      <xdr:spPr>
        <a:xfrm>
          <a:off x="15481300" y="12867805"/>
          <a:ext cx="838200" cy="6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75426</xdr:rowOff>
    </xdr:from>
    <xdr:to>
      <xdr:col>81</xdr:col>
      <xdr:colOff>50800</xdr:colOff>
      <xdr:row>75</xdr:row>
      <xdr:rowOff>9055</xdr:rowOff>
    </xdr:to>
    <xdr:cxnSp macro="">
      <xdr:nvCxnSpPr>
        <xdr:cNvPr id="634" name="直線コネクタ 633"/>
        <xdr:cNvCxnSpPr/>
      </xdr:nvCxnSpPr>
      <xdr:spPr>
        <a:xfrm>
          <a:off x="14592300" y="12591276"/>
          <a:ext cx="889000" cy="27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126391</xdr:rowOff>
    </xdr:from>
    <xdr:to>
      <xdr:col>76</xdr:col>
      <xdr:colOff>114300</xdr:colOff>
      <xdr:row>73</xdr:row>
      <xdr:rowOff>75426</xdr:rowOff>
    </xdr:to>
    <xdr:cxnSp macro="">
      <xdr:nvCxnSpPr>
        <xdr:cNvPr id="637" name="直線コネクタ 636"/>
        <xdr:cNvCxnSpPr/>
      </xdr:nvCxnSpPr>
      <xdr:spPr>
        <a:xfrm>
          <a:off x="13703300" y="12299341"/>
          <a:ext cx="889000" cy="29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126391</xdr:rowOff>
    </xdr:from>
    <xdr:to>
      <xdr:col>71</xdr:col>
      <xdr:colOff>177800</xdr:colOff>
      <xdr:row>74</xdr:row>
      <xdr:rowOff>88164</xdr:rowOff>
    </xdr:to>
    <xdr:cxnSp macro="">
      <xdr:nvCxnSpPr>
        <xdr:cNvPr id="640" name="直線コネクタ 639"/>
        <xdr:cNvCxnSpPr/>
      </xdr:nvCxnSpPr>
      <xdr:spPr>
        <a:xfrm flipV="1">
          <a:off x="12814300" y="12299341"/>
          <a:ext cx="889000" cy="47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19774</xdr:rowOff>
    </xdr:from>
    <xdr:to>
      <xdr:col>85</xdr:col>
      <xdr:colOff>177800</xdr:colOff>
      <xdr:row>75</xdr:row>
      <xdr:rowOff>121374</xdr:rowOff>
    </xdr:to>
    <xdr:sp macro="" textlink="">
      <xdr:nvSpPr>
        <xdr:cNvPr id="650" name="楕円 649"/>
        <xdr:cNvSpPr/>
      </xdr:nvSpPr>
      <xdr:spPr>
        <a:xfrm>
          <a:off x="16268700" y="128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42651</xdr:rowOff>
    </xdr:from>
    <xdr:ext cx="534377" cy="259045"/>
    <xdr:sp macro="" textlink="">
      <xdr:nvSpPr>
        <xdr:cNvPr id="651" name="公債費該当値テキスト"/>
        <xdr:cNvSpPr txBox="1"/>
      </xdr:nvSpPr>
      <xdr:spPr>
        <a:xfrm>
          <a:off x="16370300" y="127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129705</xdr:rowOff>
    </xdr:from>
    <xdr:to>
      <xdr:col>81</xdr:col>
      <xdr:colOff>101600</xdr:colOff>
      <xdr:row>75</xdr:row>
      <xdr:rowOff>59855</xdr:rowOff>
    </xdr:to>
    <xdr:sp macro="" textlink="">
      <xdr:nvSpPr>
        <xdr:cNvPr id="652" name="楕円 651"/>
        <xdr:cNvSpPr/>
      </xdr:nvSpPr>
      <xdr:spPr>
        <a:xfrm>
          <a:off x="15430500" y="128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76382</xdr:rowOff>
    </xdr:from>
    <xdr:ext cx="534377" cy="259045"/>
    <xdr:sp macro="" textlink="">
      <xdr:nvSpPr>
        <xdr:cNvPr id="653" name="テキスト ボックス 652"/>
        <xdr:cNvSpPr txBox="1"/>
      </xdr:nvSpPr>
      <xdr:spPr>
        <a:xfrm>
          <a:off x="15214111" y="12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24626</xdr:rowOff>
    </xdr:from>
    <xdr:to>
      <xdr:col>76</xdr:col>
      <xdr:colOff>165100</xdr:colOff>
      <xdr:row>73</xdr:row>
      <xdr:rowOff>126226</xdr:rowOff>
    </xdr:to>
    <xdr:sp macro="" textlink="">
      <xdr:nvSpPr>
        <xdr:cNvPr id="654" name="楕円 653"/>
        <xdr:cNvSpPr/>
      </xdr:nvSpPr>
      <xdr:spPr>
        <a:xfrm>
          <a:off x="14541500" y="125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142753</xdr:rowOff>
    </xdr:from>
    <xdr:ext cx="534377" cy="259045"/>
    <xdr:sp macro="" textlink="">
      <xdr:nvSpPr>
        <xdr:cNvPr id="655" name="テキスト ボックス 654"/>
        <xdr:cNvSpPr txBox="1"/>
      </xdr:nvSpPr>
      <xdr:spPr>
        <a:xfrm>
          <a:off x="14325111" y="1231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75591</xdr:rowOff>
    </xdr:from>
    <xdr:to>
      <xdr:col>72</xdr:col>
      <xdr:colOff>38100</xdr:colOff>
      <xdr:row>72</xdr:row>
      <xdr:rowOff>5741</xdr:rowOff>
    </xdr:to>
    <xdr:sp macro="" textlink="">
      <xdr:nvSpPr>
        <xdr:cNvPr id="656" name="楕円 655"/>
        <xdr:cNvSpPr/>
      </xdr:nvSpPr>
      <xdr:spPr>
        <a:xfrm>
          <a:off x="13652500" y="122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22268</xdr:rowOff>
    </xdr:from>
    <xdr:ext cx="599010" cy="259045"/>
    <xdr:sp macro="" textlink="">
      <xdr:nvSpPr>
        <xdr:cNvPr id="657" name="テキスト ボックス 656"/>
        <xdr:cNvSpPr txBox="1"/>
      </xdr:nvSpPr>
      <xdr:spPr>
        <a:xfrm>
          <a:off x="13403795" y="1202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37364</xdr:rowOff>
    </xdr:from>
    <xdr:to>
      <xdr:col>67</xdr:col>
      <xdr:colOff>101600</xdr:colOff>
      <xdr:row>74</xdr:row>
      <xdr:rowOff>138964</xdr:rowOff>
    </xdr:to>
    <xdr:sp macro="" textlink="">
      <xdr:nvSpPr>
        <xdr:cNvPr id="658" name="楕円 657"/>
        <xdr:cNvSpPr/>
      </xdr:nvSpPr>
      <xdr:spPr>
        <a:xfrm>
          <a:off x="12763500" y="1272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155491</xdr:rowOff>
    </xdr:from>
    <xdr:ext cx="534377" cy="259045"/>
    <xdr:sp macro="" textlink="">
      <xdr:nvSpPr>
        <xdr:cNvPr id="659" name="テキスト ボックス 658"/>
        <xdr:cNvSpPr txBox="1"/>
      </xdr:nvSpPr>
      <xdr:spPr>
        <a:xfrm>
          <a:off x="12547111" y="124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134054</xdr:rowOff>
    </xdr:from>
    <xdr:to>
      <xdr:col>85</xdr:col>
      <xdr:colOff>127000</xdr:colOff>
      <xdr:row>98</xdr:row>
      <xdr:rowOff>15273</xdr:rowOff>
    </xdr:to>
    <xdr:cxnSp macro="">
      <xdr:nvCxnSpPr>
        <xdr:cNvPr id="686" name="直線コネクタ 685"/>
        <xdr:cNvCxnSpPr/>
      </xdr:nvCxnSpPr>
      <xdr:spPr>
        <a:xfrm flipV="1">
          <a:off x="15481300" y="16764704"/>
          <a:ext cx="838200" cy="5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84973</xdr:rowOff>
    </xdr:from>
    <xdr:to>
      <xdr:col>81</xdr:col>
      <xdr:colOff>50800</xdr:colOff>
      <xdr:row>98</xdr:row>
      <xdr:rowOff>15273</xdr:rowOff>
    </xdr:to>
    <xdr:cxnSp macro="">
      <xdr:nvCxnSpPr>
        <xdr:cNvPr id="689" name="直線コネクタ 688"/>
        <xdr:cNvCxnSpPr/>
      </xdr:nvCxnSpPr>
      <xdr:spPr>
        <a:xfrm>
          <a:off x="14592300" y="16715623"/>
          <a:ext cx="889000" cy="10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43436</xdr:rowOff>
    </xdr:from>
    <xdr:to>
      <xdr:col>76</xdr:col>
      <xdr:colOff>114300</xdr:colOff>
      <xdr:row>97</xdr:row>
      <xdr:rowOff>84973</xdr:rowOff>
    </xdr:to>
    <xdr:cxnSp macro="">
      <xdr:nvCxnSpPr>
        <xdr:cNvPr id="692" name="直線コネクタ 691"/>
        <xdr:cNvCxnSpPr/>
      </xdr:nvCxnSpPr>
      <xdr:spPr>
        <a:xfrm>
          <a:off x="13703300" y="16502636"/>
          <a:ext cx="889000" cy="21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59576</xdr:rowOff>
    </xdr:from>
    <xdr:to>
      <xdr:col>71</xdr:col>
      <xdr:colOff>177800</xdr:colOff>
      <xdr:row>96</xdr:row>
      <xdr:rowOff>43436</xdr:rowOff>
    </xdr:to>
    <xdr:cxnSp macro="">
      <xdr:nvCxnSpPr>
        <xdr:cNvPr id="695" name="直線コネクタ 694"/>
        <xdr:cNvCxnSpPr/>
      </xdr:nvCxnSpPr>
      <xdr:spPr>
        <a:xfrm>
          <a:off x="12814300" y="16175876"/>
          <a:ext cx="889000" cy="32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47508</xdr:rowOff>
    </xdr:from>
    <xdr:ext cx="534377" cy="259045"/>
    <xdr:sp macro="" textlink="">
      <xdr:nvSpPr>
        <xdr:cNvPr id="699" name="テキスト ボックス 698"/>
        <xdr:cNvSpPr txBox="1"/>
      </xdr:nvSpPr>
      <xdr:spPr>
        <a:xfrm>
          <a:off x="12547111" y="166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83254</xdr:rowOff>
    </xdr:from>
    <xdr:to>
      <xdr:col>85</xdr:col>
      <xdr:colOff>177800</xdr:colOff>
      <xdr:row>98</xdr:row>
      <xdr:rowOff>13404</xdr:rowOff>
    </xdr:to>
    <xdr:sp macro="" textlink="">
      <xdr:nvSpPr>
        <xdr:cNvPr id="705" name="楕円 704"/>
        <xdr:cNvSpPr/>
      </xdr:nvSpPr>
      <xdr:spPr>
        <a:xfrm>
          <a:off x="16268700" y="1671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61681</xdr:rowOff>
    </xdr:from>
    <xdr:ext cx="469744" cy="259045"/>
    <xdr:sp macro="" textlink="">
      <xdr:nvSpPr>
        <xdr:cNvPr id="706" name="積立金該当値テキスト"/>
        <xdr:cNvSpPr txBox="1"/>
      </xdr:nvSpPr>
      <xdr:spPr>
        <a:xfrm>
          <a:off x="16370300" y="1669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135923</xdr:rowOff>
    </xdr:from>
    <xdr:to>
      <xdr:col>81</xdr:col>
      <xdr:colOff>101600</xdr:colOff>
      <xdr:row>98</xdr:row>
      <xdr:rowOff>66073</xdr:rowOff>
    </xdr:to>
    <xdr:sp macro="" textlink="">
      <xdr:nvSpPr>
        <xdr:cNvPr id="707" name="楕円 706"/>
        <xdr:cNvSpPr/>
      </xdr:nvSpPr>
      <xdr:spPr>
        <a:xfrm>
          <a:off x="15430500" y="1676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57200</xdr:rowOff>
    </xdr:from>
    <xdr:ext cx="469744" cy="259045"/>
    <xdr:sp macro="" textlink="">
      <xdr:nvSpPr>
        <xdr:cNvPr id="708" name="テキスト ボックス 707"/>
        <xdr:cNvSpPr txBox="1"/>
      </xdr:nvSpPr>
      <xdr:spPr>
        <a:xfrm>
          <a:off x="15246428" y="1685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34173</xdr:rowOff>
    </xdr:from>
    <xdr:to>
      <xdr:col>76</xdr:col>
      <xdr:colOff>165100</xdr:colOff>
      <xdr:row>97</xdr:row>
      <xdr:rowOff>135773</xdr:rowOff>
    </xdr:to>
    <xdr:sp macro="" textlink="">
      <xdr:nvSpPr>
        <xdr:cNvPr id="709" name="楕円 708"/>
        <xdr:cNvSpPr/>
      </xdr:nvSpPr>
      <xdr:spPr>
        <a:xfrm>
          <a:off x="14541500" y="166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126900</xdr:rowOff>
    </xdr:from>
    <xdr:ext cx="469744" cy="259045"/>
    <xdr:sp macro="" textlink="">
      <xdr:nvSpPr>
        <xdr:cNvPr id="710" name="テキスト ボックス 709"/>
        <xdr:cNvSpPr txBox="1"/>
      </xdr:nvSpPr>
      <xdr:spPr>
        <a:xfrm>
          <a:off x="14357428" y="1675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164086</xdr:rowOff>
    </xdr:from>
    <xdr:to>
      <xdr:col>72</xdr:col>
      <xdr:colOff>38100</xdr:colOff>
      <xdr:row>96</xdr:row>
      <xdr:rowOff>94236</xdr:rowOff>
    </xdr:to>
    <xdr:sp macro="" textlink="">
      <xdr:nvSpPr>
        <xdr:cNvPr id="711" name="楕円 710"/>
        <xdr:cNvSpPr/>
      </xdr:nvSpPr>
      <xdr:spPr>
        <a:xfrm>
          <a:off x="13652500" y="164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110763</xdr:rowOff>
    </xdr:from>
    <xdr:ext cx="534377" cy="259045"/>
    <xdr:sp macro="" textlink="">
      <xdr:nvSpPr>
        <xdr:cNvPr id="712" name="テキスト ボックス 711"/>
        <xdr:cNvSpPr txBox="1"/>
      </xdr:nvSpPr>
      <xdr:spPr>
        <a:xfrm>
          <a:off x="13436111" y="1622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8776</xdr:rowOff>
    </xdr:from>
    <xdr:to>
      <xdr:col>67</xdr:col>
      <xdr:colOff>101600</xdr:colOff>
      <xdr:row>94</xdr:row>
      <xdr:rowOff>110376</xdr:rowOff>
    </xdr:to>
    <xdr:sp macro="" textlink="">
      <xdr:nvSpPr>
        <xdr:cNvPr id="713" name="楕円 712"/>
        <xdr:cNvSpPr/>
      </xdr:nvSpPr>
      <xdr:spPr>
        <a:xfrm>
          <a:off x="12763500" y="161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126903</xdr:rowOff>
    </xdr:from>
    <xdr:ext cx="534377" cy="259045"/>
    <xdr:sp macro="" textlink="">
      <xdr:nvSpPr>
        <xdr:cNvPr id="714" name="テキスト ボックス 713"/>
        <xdr:cNvSpPr txBox="1"/>
      </xdr:nvSpPr>
      <xdr:spPr>
        <a:xfrm>
          <a:off x="12547111" y="159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160846</xdr:rowOff>
    </xdr:from>
    <xdr:to>
      <xdr:col>116</xdr:col>
      <xdr:colOff>63500</xdr:colOff>
      <xdr:row>37</xdr:row>
      <xdr:rowOff>76645</xdr:rowOff>
    </xdr:to>
    <xdr:cxnSp macro="">
      <xdr:nvCxnSpPr>
        <xdr:cNvPr id="743" name="直線コネクタ 742"/>
        <xdr:cNvCxnSpPr/>
      </xdr:nvCxnSpPr>
      <xdr:spPr>
        <a:xfrm>
          <a:off x="21323300" y="6333046"/>
          <a:ext cx="8382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123508</xdr:rowOff>
    </xdr:from>
    <xdr:to>
      <xdr:col>111</xdr:col>
      <xdr:colOff>177800</xdr:colOff>
      <xdr:row>36</xdr:row>
      <xdr:rowOff>160846</xdr:rowOff>
    </xdr:to>
    <xdr:cxnSp macro="">
      <xdr:nvCxnSpPr>
        <xdr:cNvPr id="746" name="直線コネクタ 745"/>
        <xdr:cNvCxnSpPr/>
      </xdr:nvCxnSpPr>
      <xdr:spPr>
        <a:xfrm>
          <a:off x="20434300" y="6295708"/>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79692</xdr:rowOff>
    </xdr:from>
    <xdr:to>
      <xdr:col>107</xdr:col>
      <xdr:colOff>50800</xdr:colOff>
      <xdr:row>36</xdr:row>
      <xdr:rowOff>123508</xdr:rowOff>
    </xdr:to>
    <xdr:cxnSp macro="">
      <xdr:nvCxnSpPr>
        <xdr:cNvPr id="749" name="直線コネクタ 748"/>
        <xdr:cNvCxnSpPr/>
      </xdr:nvCxnSpPr>
      <xdr:spPr>
        <a:xfrm>
          <a:off x="19545300" y="6251892"/>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134747</xdr:rowOff>
    </xdr:from>
    <xdr:to>
      <xdr:col>102</xdr:col>
      <xdr:colOff>114300</xdr:colOff>
      <xdr:row>36</xdr:row>
      <xdr:rowOff>79692</xdr:rowOff>
    </xdr:to>
    <xdr:cxnSp macro="">
      <xdr:nvCxnSpPr>
        <xdr:cNvPr id="752" name="直線コネクタ 751"/>
        <xdr:cNvCxnSpPr/>
      </xdr:nvCxnSpPr>
      <xdr:spPr>
        <a:xfrm>
          <a:off x="18656300" y="6135497"/>
          <a:ext cx="889000" cy="11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112857</xdr:rowOff>
    </xdr:from>
    <xdr:ext cx="378565" cy="259045"/>
    <xdr:sp macro="" textlink="">
      <xdr:nvSpPr>
        <xdr:cNvPr id="754" name="テキスト ボックス 753"/>
        <xdr:cNvSpPr txBox="1"/>
      </xdr:nvSpPr>
      <xdr:spPr>
        <a:xfrm>
          <a:off x="19356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95711</xdr:rowOff>
    </xdr:from>
    <xdr:ext cx="378565" cy="259045"/>
    <xdr:sp macro="" textlink="">
      <xdr:nvSpPr>
        <xdr:cNvPr id="756" name="テキスト ボックス 755"/>
        <xdr:cNvSpPr txBox="1"/>
      </xdr:nvSpPr>
      <xdr:spPr>
        <a:xfrm>
          <a:off x="18467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25845</xdr:rowOff>
    </xdr:from>
    <xdr:to>
      <xdr:col>116</xdr:col>
      <xdr:colOff>114300</xdr:colOff>
      <xdr:row>37</xdr:row>
      <xdr:rowOff>127445</xdr:rowOff>
    </xdr:to>
    <xdr:sp macro="" textlink="">
      <xdr:nvSpPr>
        <xdr:cNvPr id="762" name="楕円 761"/>
        <xdr:cNvSpPr/>
      </xdr:nvSpPr>
      <xdr:spPr>
        <a:xfrm>
          <a:off x="22110700" y="63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48722</xdr:rowOff>
    </xdr:from>
    <xdr:ext cx="469744" cy="259045"/>
    <xdr:sp macro="" textlink="">
      <xdr:nvSpPr>
        <xdr:cNvPr id="763" name="投資及び出資金該当値テキスト"/>
        <xdr:cNvSpPr txBox="1"/>
      </xdr:nvSpPr>
      <xdr:spPr>
        <a:xfrm>
          <a:off x="22212300" y="622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110046</xdr:rowOff>
    </xdr:from>
    <xdr:to>
      <xdr:col>112</xdr:col>
      <xdr:colOff>38100</xdr:colOff>
      <xdr:row>37</xdr:row>
      <xdr:rowOff>40196</xdr:rowOff>
    </xdr:to>
    <xdr:sp macro="" textlink="">
      <xdr:nvSpPr>
        <xdr:cNvPr id="764" name="楕円 763"/>
        <xdr:cNvSpPr/>
      </xdr:nvSpPr>
      <xdr:spPr>
        <a:xfrm>
          <a:off x="21272500" y="62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56723</xdr:rowOff>
    </xdr:from>
    <xdr:ext cx="469744" cy="259045"/>
    <xdr:sp macro="" textlink="">
      <xdr:nvSpPr>
        <xdr:cNvPr id="765" name="テキスト ボックス 764"/>
        <xdr:cNvSpPr txBox="1"/>
      </xdr:nvSpPr>
      <xdr:spPr>
        <a:xfrm>
          <a:off x="21088428" y="605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72708</xdr:rowOff>
    </xdr:from>
    <xdr:to>
      <xdr:col>107</xdr:col>
      <xdr:colOff>101600</xdr:colOff>
      <xdr:row>37</xdr:row>
      <xdr:rowOff>2858</xdr:rowOff>
    </xdr:to>
    <xdr:sp macro="" textlink="">
      <xdr:nvSpPr>
        <xdr:cNvPr id="766" name="楕円 765"/>
        <xdr:cNvSpPr/>
      </xdr:nvSpPr>
      <xdr:spPr>
        <a:xfrm>
          <a:off x="20383500" y="624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19385</xdr:rowOff>
    </xdr:from>
    <xdr:ext cx="469744" cy="259045"/>
    <xdr:sp macro="" textlink="">
      <xdr:nvSpPr>
        <xdr:cNvPr id="767" name="テキスト ボックス 766"/>
        <xdr:cNvSpPr txBox="1"/>
      </xdr:nvSpPr>
      <xdr:spPr>
        <a:xfrm>
          <a:off x="20199428" y="602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28892</xdr:rowOff>
    </xdr:from>
    <xdr:to>
      <xdr:col>102</xdr:col>
      <xdr:colOff>165100</xdr:colOff>
      <xdr:row>36</xdr:row>
      <xdr:rowOff>130492</xdr:rowOff>
    </xdr:to>
    <xdr:sp macro="" textlink="">
      <xdr:nvSpPr>
        <xdr:cNvPr id="768" name="楕円 767"/>
        <xdr:cNvSpPr/>
      </xdr:nvSpPr>
      <xdr:spPr>
        <a:xfrm>
          <a:off x="19494500" y="6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147019</xdr:rowOff>
    </xdr:from>
    <xdr:ext cx="469744" cy="259045"/>
    <xdr:sp macro="" textlink="">
      <xdr:nvSpPr>
        <xdr:cNvPr id="769" name="テキスト ボックス 768"/>
        <xdr:cNvSpPr txBox="1"/>
      </xdr:nvSpPr>
      <xdr:spPr>
        <a:xfrm>
          <a:off x="19310428" y="59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83947</xdr:rowOff>
    </xdr:from>
    <xdr:to>
      <xdr:col>98</xdr:col>
      <xdr:colOff>38100</xdr:colOff>
      <xdr:row>36</xdr:row>
      <xdr:rowOff>14097</xdr:rowOff>
    </xdr:to>
    <xdr:sp macro="" textlink="">
      <xdr:nvSpPr>
        <xdr:cNvPr id="770" name="楕円 769"/>
        <xdr:cNvSpPr/>
      </xdr:nvSpPr>
      <xdr:spPr>
        <a:xfrm>
          <a:off x="18605500" y="608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30624</xdr:rowOff>
    </xdr:from>
    <xdr:ext cx="469744" cy="259045"/>
    <xdr:sp macro="" textlink="">
      <xdr:nvSpPr>
        <xdr:cNvPr id="771" name="テキスト ボックス 770"/>
        <xdr:cNvSpPr txBox="1"/>
      </xdr:nvSpPr>
      <xdr:spPr>
        <a:xfrm>
          <a:off x="18421428" y="585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36182</xdr:rowOff>
    </xdr:from>
    <xdr:to>
      <xdr:col>116</xdr:col>
      <xdr:colOff>63500</xdr:colOff>
      <xdr:row>59</xdr:row>
      <xdr:rowOff>37249</xdr:rowOff>
    </xdr:to>
    <xdr:cxnSp macro="">
      <xdr:nvCxnSpPr>
        <xdr:cNvPr id="800" name="直線コネクタ 799"/>
        <xdr:cNvCxnSpPr/>
      </xdr:nvCxnSpPr>
      <xdr:spPr>
        <a:xfrm>
          <a:off x="21323300" y="10151732"/>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75044</xdr:rowOff>
    </xdr:from>
    <xdr:to>
      <xdr:col>111</xdr:col>
      <xdr:colOff>177800</xdr:colOff>
      <xdr:row>59</xdr:row>
      <xdr:rowOff>36182</xdr:rowOff>
    </xdr:to>
    <xdr:cxnSp macro="">
      <xdr:nvCxnSpPr>
        <xdr:cNvPr id="803" name="直線コネクタ 802"/>
        <xdr:cNvCxnSpPr/>
      </xdr:nvCxnSpPr>
      <xdr:spPr>
        <a:xfrm>
          <a:off x="20434300" y="1001914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75044</xdr:rowOff>
    </xdr:from>
    <xdr:to>
      <xdr:col>107</xdr:col>
      <xdr:colOff>50800</xdr:colOff>
      <xdr:row>58</xdr:row>
      <xdr:rowOff>148920</xdr:rowOff>
    </xdr:to>
    <xdr:cxnSp macro="">
      <xdr:nvCxnSpPr>
        <xdr:cNvPr id="806" name="直線コネクタ 805"/>
        <xdr:cNvCxnSpPr/>
      </xdr:nvCxnSpPr>
      <xdr:spPr>
        <a:xfrm flipV="1">
          <a:off x="19545300" y="10019144"/>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08" name="テキスト ボックス 807"/>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68872</xdr:rowOff>
    </xdr:from>
    <xdr:to>
      <xdr:col>102</xdr:col>
      <xdr:colOff>114300</xdr:colOff>
      <xdr:row>58</xdr:row>
      <xdr:rowOff>148920</xdr:rowOff>
    </xdr:to>
    <xdr:cxnSp macro="">
      <xdr:nvCxnSpPr>
        <xdr:cNvPr id="809" name="直線コネクタ 808"/>
        <xdr:cNvCxnSpPr/>
      </xdr:nvCxnSpPr>
      <xdr:spPr>
        <a:xfrm>
          <a:off x="18656300" y="10012972"/>
          <a:ext cx="889000" cy="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159148</xdr:rowOff>
    </xdr:from>
    <xdr:ext cx="469744" cy="259045"/>
    <xdr:sp macro="" textlink="">
      <xdr:nvSpPr>
        <xdr:cNvPr id="813" name="テキスト ボックス 812"/>
        <xdr:cNvSpPr txBox="1"/>
      </xdr:nvSpPr>
      <xdr:spPr>
        <a:xfrm>
          <a:off x="18421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157899</xdr:rowOff>
    </xdr:from>
    <xdr:to>
      <xdr:col>116</xdr:col>
      <xdr:colOff>114300</xdr:colOff>
      <xdr:row>59</xdr:row>
      <xdr:rowOff>88049</xdr:rowOff>
    </xdr:to>
    <xdr:sp macro="" textlink="">
      <xdr:nvSpPr>
        <xdr:cNvPr id="819" name="楕円 818"/>
        <xdr:cNvSpPr/>
      </xdr:nvSpPr>
      <xdr:spPr>
        <a:xfrm>
          <a:off x="22110700" y="101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72826</xdr:rowOff>
    </xdr:from>
    <xdr:ext cx="378565" cy="259045"/>
    <xdr:sp macro="" textlink="">
      <xdr:nvSpPr>
        <xdr:cNvPr id="820" name="貸付金該当値テキスト"/>
        <xdr:cNvSpPr txBox="1"/>
      </xdr:nvSpPr>
      <xdr:spPr>
        <a:xfrm>
          <a:off x="22212300" y="1001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156832</xdr:rowOff>
    </xdr:from>
    <xdr:to>
      <xdr:col>112</xdr:col>
      <xdr:colOff>38100</xdr:colOff>
      <xdr:row>59</xdr:row>
      <xdr:rowOff>86982</xdr:rowOff>
    </xdr:to>
    <xdr:sp macro="" textlink="">
      <xdr:nvSpPr>
        <xdr:cNvPr id="821" name="楕円 820"/>
        <xdr:cNvSpPr/>
      </xdr:nvSpPr>
      <xdr:spPr>
        <a:xfrm>
          <a:off x="21272500" y="101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78109</xdr:rowOff>
    </xdr:from>
    <xdr:ext cx="378565" cy="259045"/>
    <xdr:sp macro="" textlink="">
      <xdr:nvSpPr>
        <xdr:cNvPr id="822" name="テキスト ボックス 821"/>
        <xdr:cNvSpPr txBox="1"/>
      </xdr:nvSpPr>
      <xdr:spPr>
        <a:xfrm>
          <a:off x="21134017" y="1019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24244</xdr:rowOff>
    </xdr:from>
    <xdr:to>
      <xdr:col>107</xdr:col>
      <xdr:colOff>101600</xdr:colOff>
      <xdr:row>58</xdr:row>
      <xdr:rowOff>125844</xdr:rowOff>
    </xdr:to>
    <xdr:sp macro="" textlink="">
      <xdr:nvSpPr>
        <xdr:cNvPr id="823" name="楕円 822"/>
        <xdr:cNvSpPr/>
      </xdr:nvSpPr>
      <xdr:spPr>
        <a:xfrm>
          <a:off x="20383500" y="99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142371</xdr:rowOff>
    </xdr:from>
    <xdr:ext cx="469744" cy="259045"/>
    <xdr:sp macro="" textlink="">
      <xdr:nvSpPr>
        <xdr:cNvPr id="824" name="テキスト ボックス 823"/>
        <xdr:cNvSpPr txBox="1"/>
      </xdr:nvSpPr>
      <xdr:spPr>
        <a:xfrm>
          <a:off x="20199428" y="974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98120</xdr:rowOff>
    </xdr:from>
    <xdr:to>
      <xdr:col>102</xdr:col>
      <xdr:colOff>165100</xdr:colOff>
      <xdr:row>59</xdr:row>
      <xdr:rowOff>28270</xdr:rowOff>
    </xdr:to>
    <xdr:sp macro="" textlink="">
      <xdr:nvSpPr>
        <xdr:cNvPr id="825" name="楕円 824"/>
        <xdr:cNvSpPr/>
      </xdr:nvSpPr>
      <xdr:spPr>
        <a:xfrm>
          <a:off x="19494500" y="100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19397</xdr:rowOff>
    </xdr:from>
    <xdr:ext cx="469744" cy="259045"/>
    <xdr:sp macro="" textlink="">
      <xdr:nvSpPr>
        <xdr:cNvPr id="826" name="テキスト ボックス 825"/>
        <xdr:cNvSpPr txBox="1"/>
      </xdr:nvSpPr>
      <xdr:spPr>
        <a:xfrm>
          <a:off x="19310428" y="1013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18072</xdr:rowOff>
    </xdr:from>
    <xdr:to>
      <xdr:col>98</xdr:col>
      <xdr:colOff>38100</xdr:colOff>
      <xdr:row>58</xdr:row>
      <xdr:rowOff>119672</xdr:rowOff>
    </xdr:to>
    <xdr:sp macro="" textlink="">
      <xdr:nvSpPr>
        <xdr:cNvPr id="827" name="楕円 826"/>
        <xdr:cNvSpPr/>
      </xdr:nvSpPr>
      <xdr:spPr>
        <a:xfrm>
          <a:off x="18605500" y="99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136199</xdr:rowOff>
    </xdr:from>
    <xdr:ext cx="469744" cy="259045"/>
    <xdr:sp macro="" textlink="">
      <xdr:nvSpPr>
        <xdr:cNvPr id="828" name="テキスト ボックス 827"/>
        <xdr:cNvSpPr txBox="1"/>
      </xdr:nvSpPr>
      <xdr:spPr>
        <a:xfrm>
          <a:off x="18421428" y="973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169715</xdr:rowOff>
    </xdr:from>
    <xdr:to>
      <xdr:col>116</xdr:col>
      <xdr:colOff>63500</xdr:colOff>
      <xdr:row>76</xdr:row>
      <xdr:rowOff>93272</xdr:rowOff>
    </xdr:to>
    <xdr:cxnSp macro="">
      <xdr:nvCxnSpPr>
        <xdr:cNvPr id="856" name="直線コネクタ 855"/>
        <xdr:cNvCxnSpPr/>
      </xdr:nvCxnSpPr>
      <xdr:spPr>
        <a:xfrm>
          <a:off x="21323300" y="13028465"/>
          <a:ext cx="838200" cy="9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27640</xdr:rowOff>
    </xdr:from>
    <xdr:to>
      <xdr:col>111</xdr:col>
      <xdr:colOff>177800</xdr:colOff>
      <xdr:row>75</xdr:row>
      <xdr:rowOff>169715</xdr:rowOff>
    </xdr:to>
    <xdr:cxnSp macro="">
      <xdr:nvCxnSpPr>
        <xdr:cNvPr id="859" name="直線コネクタ 858"/>
        <xdr:cNvCxnSpPr/>
      </xdr:nvCxnSpPr>
      <xdr:spPr>
        <a:xfrm>
          <a:off x="20434300" y="12886390"/>
          <a:ext cx="889000" cy="1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27640</xdr:rowOff>
    </xdr:from>
    <xdr:to>
      <xdr:col>107</xdr:col>
      <xdr:colOff>50800</xdr:colOff>
      <xdr:row>75</xdr:row>
      <xdr:rowOff>34041</xdr:rowOff>
    </xdr:to>
    <xdr:cxnSp macro="">
      <xdr:nvCxnSpPr>
        <xdr:cNvPr id="862" name="直線コネクタ 861"/>
        <xdr:cNvCxnSpPr/>
      </xdr:nvCxnSpPr>
      <xdr:spPr>
        <a:xfrm flipV="1">
          <a:off x="19545300" y="1288639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34041</xdr:rowOff>
    </xdr:from>
    <xdr:to>
      <xdr:col>102</xdr:col>
      <xdr:colOff>114300</xdr:colOff>
      <xdr:row>75</xdr:row>
      <xdr:rowOff>90185</xdr:rowOff>
    </xdr:to>
    <xdr:cxnSp macro="">
      <xdr:nvCxnSpPr>
        <xdr:cNvPr id="865" name="直線コネクタ 864"/>
        <xdr:cNvCxnSpPr/>
      </xdr:nvCxnSpPr>
      <xdr:spPr>
        <a:xfrm flipV="1">
          <a:off x="18656300" y="12892791"/>
          <a:ext cx="889000" cy="5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42472</xdr:rowOff>
    </xdr:from>
    <xdr:to>
      <xdr:col>116</xdr:col>
      <xdr:colOff>114300</xdr:colOff>
      <xdr:row>76</xdr:row>
      <xdr:rowOff>144072</xdr:rowOff>
    </xdr:to>
    <xdr:sp macro="" textlink="">
      <xdr:nvSpPr>
        <xdr:cNvPr id="875" name="楕円 874"/>
        <xdr:cNvSpPr/>
      </xdr:nvSpPr>
      <xdr:spPr>
        <a:xfrm>
          <a:off x="22110700" y="1307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65348</xdr:rowOff>
    </xdr:from>
    <xdr:ext cx="534377" cy="259045"/>
    <xdr:sp macro="" textlink="">
      <xdr:nvSpPr>
        <xdr:cNvPr id="876" name="繰出金該当値テキスト"/>
        <xdr:cNvSpPr txBox="1"/>
      </xdr:nvSpPr>
      <xdr:spPr>
        <a:xfrm>
          <a:off x="22212300" y="1292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118915</xdr:rowOff>
    </xdr:from>
    <xdr:to>
      <xdr:col>112</xdr:col>
      <xdr:colOff>38100</xdr:colOff>
      <xdr:row>76</xdr:row>
      <xdr:rowOff>49065</xdr:rowOff>
    </xdr:to>
    <xdr:sp macro="" textlink="">
      <xdr:nvSpPr>
        <xdr:cNvPr id="877" name="楕円 876"/>
        <xdr:cNvSpPr/>
      </xdr:nvSpPr>
      <xdr:spPr>
        <a:xfrm>
          <a:off x="21272500" y="129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65592</xdr:rowOff>
    </xdr:from>
    <xdr:ext cx="534377" cy="259045"/>
    <xdr:sp macro="" textlink="">
      <xdr:nvSpPr>
        <xdr:cNvPr id="878" name="テキスト ボックス 877"/>
        <xdr:cNvSpPr txBox="1"/>
      </xdr:nvSpPr>
      <xdr:spPr>
        <a:xfrm>
          <a:off x="21056111" y="1275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148290</xdr:rowOff>
    </xdr:from>
    <xdr:to>
      <xdr:col>107</xdr:col>
      <xdr:colOff>101600</xdr:colOff>
      <xdr:row>75</xdr:row>
      <xdr:rowOff>78440</xdr:rowOff>
    </xdr:to>
    <xdr:sp macro="" textlink="">
      <xdr:nvSpPr>
        <xdr:cNvPr id="879" name="楕円 878"/>
        <xdr:cNvSpPr/>
      </xdr:nvSpPr>
      <xdr:spPr>
        <a:xfrm>
          <a:off x="20383500" y="128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94967</xdr:rowOff>
    </xdr:from>
    <xdr:ext cx="534377" cy="259045"/>
    <xdr:sp macro="" textlink="">
      <xdr:nvSpPr>
        <xdr:cNvPr id="880" name="テキスト ボックス 879"/>
        <xdr:cNvSpPr txBox="1"/>
      </xdr:nvSpPr>
      <xdr:spPr>
        <a:xfrm>
          <a:off x="20167111" y="126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154691</xdr:rowOff>
    </xdr:from>
    <xdr:to>
      <xdr:col>102</xdr:col>
      <xdr:colOff>165100</xdr:colOff>
      <xdr:row>75</xdr:row>
      <xdr:rowOff>84841</xdr:rowOff>
    </xdr:to>
    <xdr:sp macro="" textlink="">
      <xdr:nvSpPr>
        <xdr:cNvPr id="881" name="楕円 880"/>
        <xdr:cNvSpPr/>
      </xdr:nvSpPr>
      <xdr:spPr>
        <a:xfrm>
          <a:off x="19494500" y="1284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101368</xdr:rowOff>
    </xdr:from>
    <xdr:ext cx="534377" cy="259045"/>
    <xdr:sp macro="" textlink="">
      <xdr:nvSpPr>
        <xdr:cNvPr id="882" name="テキスト ボックス 881"/>
        <xdr:cNvSpPr txBox="1"/>
      </xdr:nvSpPr>
      <xdr:spPr>
        <a:xfrm>
          <a:off x="19278111" y="126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39385</xdr:rowOff>
    </xdr:from>
    <xdr:to>
      <xdr:col>98</xdr:col>
      <xdr:colOff>38100</xdr:colOff>
      <xdr:row>75</xdr:row>
      <xdr:rowOff>140985</xdr:rowOff>
    </xdr:to>
    <xdr:sp macro="" textlink="">
      <xdr:nvSpPr>
        <xdr:cNvPr id="883" name="楕円 882"/>
        <xdr:cNvSpPr/>
      </xdr:nvSpPr>
      <xdr:spPr>
        <a:xfrm>
          <a:off x="18605500" y="128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157512</xdr:rowOff>
    </xdr:from>
    <xdr:ext cx="534377" cy="259045"/>
    <xdr:sp macro="" textlink="">
      <xdr:nvSpPr>
        <xdr:cNvPr id="884" name="テキスト ボックス 883"/>
        <xdr:cNvSpPr txBox="1"/>
      </xdr:nvSpPr>
      <xdr:spPr>
        <a:xfrm>
          <a:off x="18389111" y="1267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主なものとしては以下のとおりであり，その他の経費については，概ね横ばいで推移している。</a:t>
          </a:r>
          <a:endParaRPr lang="ja-JP" altLang="ja-JP" sz="1600">
            <a:effectLst/>
          </a:endParaRPr>
        </a:p>
        <a:p>
          <a:r>
            <a:rPr kumimoji="1" lang="ja-JP" altLang="ja-JP" sz="1200">
              <a:solidFill>
                <a:schemeClr val="dk1"/>
              </a:solidFill>
              <a:effectLst/>
              <a:latin typeface="+mn-lt"/>
              <a:ea typeface="+mn-ea"/>
              <a:cs typeface="+mn-cs"/>
            </a:rPr>
            <a:t>物件費は，平成３０年度より山手中学校での学校給食開始に伴う費用増</a:t>
          </a:r>
          <a:r>
            <a:rPr kumimoji="1" lang="ja-JP" altLang="en-US" sz="1200">
              <a:solidFill>
                <a:schemeClr val="dk1"/>
              </a:solidFill>
              <a:effectLst/>
              <a:latin typeface="+mn-lt"/>
              <a:ea typeface="+mn-ea"/>
              <a:cs typeface="+mn-cs"/>
            </a:rPr>
            <a:t>や，住民情報システムの更新経費や放課後児童クラブ事業に係る業務委託料の増加</a:t>
          </a:r>
          <a:r>
            <a:rPr kumimoji="1" lang="ja-JP" altLang="ja-JP" sz="1200">
              <a:solidFill>
                <a:schemeClr val="dk1"/>
              </a:solidFill>
              <a:effectLst/>
              <a:latin typeface="+mn-lt"/>
              <a:ea typeface="+mn-ea"/>
              <a:cs typeface="+mn-cs"/>
            </a:rPr>
            <a:t>などにより，引き続き類似団体より高い水準で推移している。扶助費は全体的に増加傾向であり，私立保育所に要する経費・私立認定こども園に要する経費</a:t>
          </a:r>
          <a:r>
            <a:rPr kumimoji="1" lang="ja-JP" altLang="en-US" sz="1200">
              <a:solidFill>
                <a:schemeClr val="dk1"/>
              </a:solidFill>
              <a:effectLst/>
              <a:latin typeface="+mn-lt"/>
              <a:ea typeface="+mn-ea"/>
              <a:cs typeface="+mn-cs"/>
            </a:rPr>
            <a:t>や，障害者総合支援法介護給付費等事業費に要する経費</a:t>
          </a:r>
          <a:r>
            <a:rPr kumimoji="1" lang="ja-JP" altLang="ja-JP" sz="1200">
              <a:solidFill>
                <a:schemeClr val="dk1"/>
              </a:solidFill>
              <a:effectLst/>
              <a:latin typeface="+mn-lt"/>
              <a:ea typeface="+mn-ea"/>
              <a:cs typeface="+mn-cs"/>
            </a:rPr>
            <a:t>により増加している。</a:t>
          </a:r>
          <a:r>
            <a:rPr kumimoji="1" lang="ja-JP" altLang="en-US" sz="1200">
              <a:solidFill>
                <a:schemeClr val="dk1"/>
              </a:solidFill>
              <a:effectLst/>
              <a:latin typeface="+mn-lt"/>
              <a:ea typeface="+mn-ea"/>
              <a:cs typeface="+mn-cs"/>
            </a:rPr>
            <a:t>補助費は，平成３０年度から</a:t>
          </a:r>
          <a:r>
            <a:rPr kumimoji="1" lang="ja-JP" altLang="ja-JP" sz="1200">
              <a:solidFill>
                <a:schemeClr val="dk1"/>
              </a:solidFill>
              <a:effectLst/>
              <a:latin typeface="+mn-lt"/>
              <a:ea typeface="+mn-ea"/>
              <a:cs typeface="+mn-cs"/>
            </a:rPr>
            <a:t>下水道事業が地方公営企業法の適用となったため，繰出金から補助費等となったこと</a:t>
          </a:r>
          <a:r>
            <a:rPr kumimoji="1" lang="ja-JP" altLang="en-US" sz="1200">
              <a:solidFill>
                <a:schemeClr val="dk1"/>
              </a:solidFill>
              <a:effectLst/>
              <a:latin typeface="+mn-lt"/>
              <a:ea typeface="+mn-ea"/>
              <a:cs typeface="+mn-cs"/>
            </a:rPr>
            <a:t>，プレミアム付商品券事業を実施したことや幼保無償化に係る民間事業者への負担金によって増加した。</a:t>
          </a:r>
          <a:r>
            <a:rPr kumimoji="1" lang="ja-JP" altLang="ja-JP" sz="1200">
              <a:solidFill>
                <a:schemeClr val="dk1"/>
              </a:solidFill>
              <a:effectLst/>
              <a:latin typeface="+mn-lt"/>
              <a:ea typeface="+mn-ea"/>
              <a:cs typeface="+mn-cs"/>
            </a:rPr>
            <a:t>普通建設事業費は，</a:t>
          </a:r>
          <a:r>
            <a:rPr kumimoji="1" lang="ja-JP" altLang="en-US" sz="1200">
              <a:solidFill>
                <a:schemeClr val="dk1"/>
              </a:solidFill>
              <a:effectLst/>
              <a:latin typeface="+mn-lt"/>
              <a:ea typeface="+mn-ea"/>
              <a:cs typeface="+mn-cs"/>
            </a:rPr>
            <a:t>令和元年度に市営住宅等大規模集約事業の完了や山手中学校の普通教室棟の建替工事完了，</a:t>
          </a:r>
          <a:r>
            <a:rPr kumimoji="1" lang="ja-JP" altLang="ja-JP" sz="1200">
              <a:solidFill>
                <a:schemeClr val="dk1"/>
              </a:solidFill>
              <a:effectLst/>
              <a:latin typeface="+mn-lt"/>
              <a:ea typeface="+mn-ea"/>
              <a:cs typeface="+mn-cs"/>
            </a:rPr>
            <a:t>分庁舎建替工事完了等に伴い減少したが，引き続き更新整備に要する経費が</a:t>
          </a:r>
          <a:r>
            <a:rPr kumimoji="1" lang="ja-JP" altLang="en-US" sz="1200">
              <a:solidFill>
                <a:schemeClr val="dk1"/>
              </a:solidFill>
              <a:effectLst/>
              <a:latin typeface="+mn-lt"/>
              <a:ea typeface="+mn-ea"/>
              <a:cs typeface="+mn-cs"/>
            </a:rPr>
            <a:t>類似団体</a:t>
          </a:r>
          <a:r>
            <a:rPr kumimoji="1" lang="ja-JP" altLang="ja-JP" sz="1200">
              <a:solidFill>
                <a:schemeClr val="dk1"/>
              </a:solidFill>
              <a:effectLst/>
              <a:latin typeface="+mn-lt"/>
              <a:ea typeface="+mn-ea"/>
              <a:cs typeface="+mn-cs"/>
            </a:rPr>
            <a:t>より高い水準で推移している</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公債費は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平成２８・２９年</a:t>
          </a:r>
          <a:r>
            <a:rPr kumimoji="1" lang="ja-JP" altLang="en-US" sz="1200">
              <a:solidFill>
                <a:schemeClr val="dk1"/>
              </a:solidFill>
              <a:effectLst/>
              <a:latin typeface="+mn-lt"/>
              <a:ea typeface="+mn-ea"/>
              <a:cs typeface="+mn-cs"/>
            </a:rPr>
            <a:t>において</a:t>
          </a:r>
          <a:r>
            <a:rPr kumimoji="1" lang="ja-JP" altLang="ja-JP" sz="1200">
              <a:solidFill>
                <a:schemeClr val="dk1"/>
              </a:solidFill>
              <a:effectLst/>
              <a:latin typeface="+mn-lt"/>
              <a:ea typeface="+mn-ea"/>
              <a:cs typeface="+mn-cs"/>
            </a:rPr>
            <a:t>，公共用地取得費特別会計</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地方債満期一括償還があったため，高い水準となっている。</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95,775
94,127
18.47
41,762,948
40,248,446
867,277
23,429,646
50,531,622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160274</xdr:rowOff>
    </xdr:from>
    <xdr:to>
      <xdr:col>24</xdr:col>
      <xdr:colOff>63500</xdr:colOff>
      <xdr:row>33</xdr:row>
      <xdr:rowOff>52832</xdr:rowOff>
    </xdr:to>
    <xdr:cxnSp macro="">
      <xdr:nvCxnSpPr>
        <xdr:cNvPr id="59" name="直線コネクタ 58"/>
        <xdr:cNvCxnSpPr/>
      </xdr:nvCxnSpPr>
      <xdr:spPr>
        <a:xfrm>
          <a:off x="3797300" y="564667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93523</xdr:rowOff>
    </xdr:from>
    <xdr:to>
      <xdr:col>19</xdr:col>
      <xdr:colOff>177800</xdr:colOff>
      <xdr:row>32</xdr:row>
      <xdr:rowOff>160274</xdr:rowOff>
    </xdr:to>
    <xdr:cxnSp macro="">
      <xdr:nvCxnSpPr>
        <xdr:cNvPr id="62" name="直線コネクタ 61"/>
        <xdr:cNvCxnSpPr/>
      </xdr:nvCxnSpPr>
      <xdr:spPr>
        <a:xfrm>
          <a:off x="2908300" y="5237023"/>
          <a:ext cx="889000" cy="40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93523</xdr:rowOff>
    </xdr:from>
    <xdr:to>
      <xdr:col>15</xdr:col>
      <xdr:colOff>50800</xdr:colOff>
      <xdr:row>32</xdr:row>
      <xdr:rowOff>128270</xdr:rowOff>
    </xdr:to>
    <xdr:cxnSp macro="">
      <xdr:nvCxnSpPr>
        <xdr:cNvPr id="65" name="直線コネクタ 64"/>
        <xdr:cNvCxnSpPr/>
      </xdr:nvCxnSpPr>
      <xdr:spPr>
        <a:xfrm flipV="1">
          <a:off x="2019300" y="5237023"/>
          <a:ext cx="889000" cy="3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113182</xdr:rowOff>
    </xdr:from>
    <xdr:to>
      <xdr:col>10</xdr:col>
      <xdr:colOff>114300</xdr:colOff>
      <xdr:row>32</xdr:row>
      <xdr:rowOff>128270</xdr:rowOff>
    </xdr:to>
    <xdr:cxnSp macro="">
      <xdr:nvCxnSpPr>
        <xdr:cNvPr id="68" name="直線コネクタ 67"/>
        <xdr:cNvCxnSpPr/>
      </xdr:nvCxnSpPr>
      <xdr:spPr>
        <a:xfrm>
          <a:off x="1130300" y="5599582"/>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2032</xdr:rowOff>
    </xdr:from>
    <xdr:to>
      <xdr:col>24</xdr:col>
      <xdr:colOff>114300</xdr:colOff>
      <xdr:row>33</xdr:row>
      <xdr:rowOff>103632</xdr:rowOff>
    </xdr:to>
    <xdr:sp macro="" textlink="">
      <xdr:nvSpPr>
        <xdr:cNvPr id="78" name="楕円 77"/>
        <xdr:cNvSpPr/>
      </xdr:nvSpPr>
      <xdr:spPr>
        <a:xfrm>
          <a:off x="4584700" y="56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24909</xdr:rowOff>
    </xdr:from>
    <xdr:ext cx="469744" cy="259045"/>
    <xdr:sp macro="" textlink="">
      <xdr:nvSpPr>
        <xdr:cNvPr id="79" name="議会費該当値テキスト"/>
        <xdr:cNvSpPr txBox="1"/>
      </xdr:nvSpPr>
      <xdr:spPr>
        <a:xfrm>
          <a:off x="4686300" y="551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109474</xdr:rowOff>
    </xdr:from>
    <xdr:to>
      <xdr:col>20</xdr:col>
      <xdr:colOff>38100</xdr:colOff>
      <xdr:row>33</xdr:row>
      <xdr:rowOff>39624</xdr:rowOff>
    </xdr:to>
    <xdr:sp macro="" textlink="">
      <xdr:nvSpPr>
        <xdr:cNvPr id="80" name="楕円 79"/>
        <xdr:cNvSpPr/>
      </xdr:nvSpPr>
      <xdr:spPr>
        <a:xfrm>
          <a:off x="3746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56151</xdr:rowOff>
    </xdr:from>
    <xdr:ext cx="469744" cy="259045"/>
    <xdr:sp macro="" textlink="">
      <xdr:nvSpPr>
        <xdr:cNvPr id="81" name="テキスト ボックス 80"/>
        <xdr:cNvSpPr txBox="1"/>
      </xdr:nvSpPr>
      <xdr:spPr>
        <a:xfrm>
          <a:off x="3562428" y="53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42723</xdr:rowOff>
    </xdr:from>
    <xdr:to>
      <xdr:col>15</xdr:col>
      <xdr:colOff>101600</xdr:colOff>
      <xdr:row>30</xdr:row>
      <xdr:rowOff>144323</xdr:rowOff>
    </xdr:to>
    <xdr:sp macro="" textlink="">
      <xdr:nvSpPr>
        <xdr:cNvPr id="82" name="楕円 81"/>
        <xdr:cNvSpPr/>
      </xdr:nvSpPr>
      <xdr:spPr>
        <a:xfrm>
          <a:off x="2857500" y="51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160850</xdr:rowOff>
    </xdr:from>
    <xdr:ext cx="469744" cy="259045"/>
    <xdr:sp macro="" textlink="">
      <xdr:nvSpPr>
        <xdr:cNvPr id="83" name="テキスト ボックス 82"/>
        <xdr:cNvSpPr txBox="1"/>
      </xdr:nvSpPr>
      <xdr:spPr>
        <a:xfrm>
          <a:off x="2673428" y="496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77470</xdr:rowOff>
    </xdr:from>
    <xdr:to>
      <xdr:col>10</xdr:col>
      <xdr:colOff>165100</xdr:colOff>
      <xdr:row>33</xdr:row>
      <xdr:rowOff>7620</xdr:rowOff>
    </xdr:to>
    <xdr:sp macro="" textlink="">
      <xdr:nvSpPr>
        <xdr:cNvPr id="84" name="楕円 83"/>
        <xdr:cNvSpPr/>
      </xdr:nvSpPr>
      <xdr:spPr>
        <a:xfrm>
          <a:off x="1968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24147</xdr:rowOff>
    </xdr:from>
    <xdr:ext cx="469744" cy="259045"/>
    <xdr:sp macro="" textlink="">
      <xdr:nvSpPr>
        <xdr:cNvPr id="85" name="テキスト ボックス 84"/>
        <xdr:cNvSpPr txBox="1"/>
      </xdr:nvSpPr>
      <xdr:spPr>
        <a:xfrm>
          <a:off x="1784428" y="53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62382</xdr:rowOff>
    </xdr:from>
    <xdr:to>
      <xdr:col>6</xdr:col>
      <xdr:colOff>38100</xdr:colOff>
      <xdr:row>32</xdr:row>
      <xdr:rowOff>163982</xdr:rowOff>
    </xdr:to>
    <xdr:sp macro="" textlink="">
      <xdr:nvSpPr>
        <xdr:cNvPr id="86" name="楕円 85"/>
        <xdr:cNvSpPr/>
      </xdr:nvSpPr>
      <xdr:spPr>
        <a:xfrm>
          <a:off x="1079500" y="55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9059</xdr:rowOff>
    </xdr:from>
    <xdr:ext cx="469744" cy="259045"/>
    <xdr:sp macro="" textlink="">
      <xdr:nvSpPr>
        <xdr:cNvPr id="87" name="テキスト ボックス 86"/>
        <xdr:cNvSpPr txBox="1"/>
      </xdr:nvSpPr>
      <xdr:spPr>
        <a:xfrm>
          <a:off x="895428" y="532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117297</xdr:rowOff>
    </xdr:from>
    <xdr:to>
      <xdr:col>24</xdr:col>
      <xdr:colOff>62865</xdr:colOff>
      <xdr:row>59</xdr:row>
      <xdr:rowOff>46990</xdr:rowOff>
    </xdr:to>
    <xdr:cxnSp macro="">
      <xdr:nvCxnSpPr>
        <xdr:cNvPr id="112" name="直線コネクタ 111"/>
        <xdr:cNvCxnSpPr/>
      </xdr:nvCxnSpPr>
      <xdr:spPr>
        <a:xfrm flipV="1">
          <a:off x="4633595" y="9204147"/>
          <a:ext cx="1270" cy="95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50817</xdr:rowOff>
    </xdr:from>
    <xdr:ext cx="534377" cy="259045"/>
    <xdr:sp macro="" textlink="">
      <xdr:nvSpPr>
        <xdr:cNvPr id="113" name="総務費最小値テキスト"/>
        <xdr:cNvSpPr txBox="1"/>
      </xdr:nvSpPr>
      <xdr:spPr>
        <a:xfrm>
          <a:off x="4686300" y="101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46990</xdr:rowOff>
    </xdr:from>
    <xdr:to>
      <xdr:col>24</xdr:col>
      <xdr:colOff>152400</xdr:colOff>
      <xdr:row>59</xdr:row>
      <xdr:rowOff>46990</xdr:rowOff>
    </xdr:to>
    <xdr:cxnSp macro="">
      <xdr:nvCxnSpPr>
        <xdr:cNvPr id="114" name="直線コネクタ 113"/>
        <xdr:cNvCxnSpPr/>
      </xdr:nvCxnSpPr>
      <xdr:spPr>
        <a:xfrm>
          <a:off x="4546600" y="1016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63974</xdr:rowOff>
    </xdr:from>
    <xdr:ext cx="599010" cy="259045"/>
    <xdr:sp macro="" textlink="">
      <xdr:nvSpPr>
        <xdr:cNvPr id="115" name="総務費最大値テキスト"/>
        <xdr:cNvSpPr txBox="1"/>
      </xdr:nvSpPr>
      <xdr:spPr>
        <a:xfrm>
          <a:off x="4686300" y="897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117297</xdr:rowOff>
    </xdr:from>
    <xdr:to>
      <xdr:col>24</xdr:col>
      <xdr:colOff>152400</xdr:colOff>
      <xdr:row>53</xdr:row>
      <xdr:rowOff>117297</xdr:rowOff>
    </xdr:to>
    <xdr:cxnSp macro="">
      <xdr:nvCxnSpPr>
        <xdr:cNvPr id="116" name="直線コネクタ 115"/>
        <xdr:cNvCxnSpPr/>
      </xdr:nvCxnSpPr>
      <xdr:spPr>
        <a:xfrm>
          <a:off x="4546600" y="920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169532</xdr:rowOff>
    </xdr:from>
    <xdr:to>
      <xdr:col>24</xdr:col>
      <xdr:colOff>63500</xdr:colOff>
      <xdr:row>58</xdr:row>
      <xdr:rowOff>29946</xdr:rowOff>
    </xdr:to>
    <xdr:cxnSp macro="">
      <xdr:nvCxnSpPr>
        <xdr:cNvPr id="117" name="直線コネクタ 116"/>
        <xdr:cNvCxnSpPr/>
      </xdr:nvCxnSpPr>
      <xdr:spPr>
        <a:xfrm>
          <a:off x="3797300" y="9942182"/>
          <a:ext cx="838200" cy="3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94899</xdr:rowOff>
    </xdr:from>
    <xdr:ext cx="534377" cy="259045"/>
    <xdr:sp macro="" textlink="">
      <xdr:nvSpPr>
        <xdr:cNvPr id="118" name="総務費平均値テキスト"/>
        <xdr:cNvSpPr txBox="1"/>
      </xdr:nvSpPr>
      <xdr:spPr>
        <a:xfrm>
          <a:off x="4686300" y="9696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72022</xdr:rowOff>
    </xdr:from>
    <xdr:to>
      <xdr:col>24</xdr:col>
      <xdr:colOff>114300</xdr:colOff>
      <xdr:row>58</xdr:row>
      <xdr:rowOff>2172</xdr:rowOff>
    </xdr:to>
    <xdr:sp macro="" textlink="">
      <xdr:nvSpPr>
        <xdr:cNvPr id="119" name="フローチャート: 判断 118"/>
        <xdr:cNvSpPr/>
      </xdr:nvSpPr>
      <xdr:spPr>
        <a:xfrm>
          <a:off x="4584700" y="984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108458</xdr:rowOff>
    </xdr:from>
    <xdr:to>
      <xdr:col>19</xdr:col>
      <xdr:colOff>177800</xdr:colOff>
      <xdr:row>57</xdr:row>
      <xdr:rowOff>169532</xdr:rowOff>
    </xdr:to>
    <xdr:cxnSp macro="">
      <xdr:nvCxnSpPr>
        <xdr:cNvPr id="120" name="直線コネクタ 119"/>
        <xdr:cNvCxnSpPr/>
      </xdr:nvCxnSpPr>
      <xdr:spPr>
        <a:xfrm>
          <a:off x="2908300" y="9881108"/>
          <a:ext cx="889000" cy="6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124028</xdr:rowOff>
    </xdr:from>
    <xdr:to>
      <xdr:col>20</xdr:col>
      <xdr:colOff>38100</xdr:colOff>
      <xdr:row>58</xdr:row>
      <xdr:rowOff>54178</xdr:rowOff>
    </xdr:to>
    <xdr:sp macro="" textlink="">
      <xdr:nvSpPr>
        <xdr:cNvPr id="121" name="フローチャート: 判断 120"/>
        <xdr:cNvSpPr/>
      </xdr:nvSpPr>
      <xdr:spPr>
        <a:xfrm>
          <a:off x="3746500" y="98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45305</xdr:rowOff>
    </xdr:from>
    <xdr:ext cx="534377" cy="259045"/>
    <xdr:sp macro="" textlink="">
      <xdr:nvSpPr>
        <xdr:cNvPr id="122" name="テキスト ボックス 121"/>
        <xdr:cNvSpPr txBox="1"/>
      </xdr:nvSpPr>
      <xdr:spPr>
        <a:xfrm>
          <a:off x="3530111" y="99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12624</xdr:rowOff>
    </xdr:from>
    <xdr:to>
      <xdr:col>15</xdr:col>
      <xdr:colOff>50800</xdr:colOff>
      <xdr:row>57</xdr:row>
      <xdr:rowOff>108458</xdr:rowOff>
    </xdr:to>
    <xdr:cxnSp macro="">
      <xdr:nvCxnSpPr>
        <xdr:cNvPr id="123" name="直線コネクタ 122"/>
        <xdr:cNvCxnSpPr/>
      </xdr:nvCxnSpPr>
      <xdr:spPr>
        <a:xfrm>
          <a:off x="2019300" y="9785274"/>
          <a:ext cx="889000" cy="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99403</xdr:rowOff>
    </xdr:from>
    <xdr:to>
      <xdr:col>15</xdr:col>
      <xdr:colOff>101600</xdr:colOff>
      <xdr:row>58</xdr:row>
      <xdr:rowOff>29553</xdr:rowOff>
    </xdr:to>
    <xdr:sp macro="" textlink="">
      <xdr:nvSpPr>
        <xdr:cNvPr id="124" name="フローチャート: 判断 123"/>
        <xdr:cNvSpPr/>
      </xdr:nvSpPr>
      <xdr:spPr>
        <a:xfrm>
          <a:off x="28575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20680</xdr:rowOff>
    </xdr:from>
    <xdr:ext cx="534377" cy="259045"/>
    <xdr:sp macro="" textlink="">
      <xdr:nvSpPr>
        <xdr:cNvPr id="125" name="テキスト ボックス 124"/>
        <xdr:cNvSpPr txBox="1"/>
      </xdr:nvSpPr>
      <xdr:spPr>
        <a:xfrm>
          <a:off x="2641111" y="996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53963</xdr:rowOff>
    </xdr:from>
    <xdr:to>
      <xdr:col>10</xdr:col>
      <xdr:colOff>114300</xdr:colOff>
      <xdr:row>57</xdr:row>
      <xdr:rowOff>12624</xdr:rowOff>
    </xdr:to>
    <xdr:cxnSp macro="">
      <xdr:nvCxnSpPr>
        <xdr:cNvPr id="126" name="直線コネクタ 125"/>
        <xdr:cNvCxnSpPr/>
      </xdr:nvCxnSpPr>
      <xdr:spPr>
        <a:xfrm>
          <a:off x="1130300" y="8626463"/>
          <a:ext cx="889000" cy="115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112357</xdr:rowOff>
    </xdr:from>
    <xdr:to>
      <xdr:col>10</xdr:col>
      <xdr:colOff>165100</xdr:colOff>
      <xdr:row>58</xdr:row>
      <xdr:rowOff>42507</xdr:rowOff>
    </xdr:to>
    <xdr:sp macro="" textlink="">
      <xdr:nvSpPr>
        <xdr:cNvPr id="127" name="フローチャート: 判断 126"/>
        <xdr:cNvSpPr/>
      </xdr:nvSpPr>
      <xdr:spPr>
        <a:xfrm>
          <a:off x="1968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33634</xdr:rowOff>
    </xdr:from>
    <xdr:ext cx="534377" cy="259045"/>
    <xdr:sp macro="" textlink="">
      <xdr:nvSpPr>
        <xdr:cNvPr id="128" name="テキスト ボックス 127"/>
        <xdr:cNvSpPr txBox="1"/>
      </xdr:nvSpPr>
      <xdr:spPr>
        <a:xfrm>
          <a:off x="1752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49340</xdr:rowOff>
    </xdr:from>
    <xdr:to>
      <xdr:col>6</xdr:col>
      <xdr:colOff>38100</xdr:colOff>
      <xdr:row>57</xdr:row>
      <xdr:rowOff>150940</xdr:rowOff>
    </xdr:to>
    <xdr:sp macro="" textlink="">
      <xdr:nvSpPr>
        <xdr:cNvPr id="129" name="フローチャート: 判断 128"/>
        <xdr:cNvSpPr/>
      </xdr:nvSpPr>
      <xdr:spPr>
        <a:xfrm>
          <a:off x="1079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142067</xdr:rowOff>
    </xdr:from>
    <xdr:ext cx="534377" cy="259045"/>
    <xdr:sp macro="" textlink="">
      <xdr:nvSpPr>
        <xdr:cNvPr id="130" name="テキスト ボックス 129"/>
        <xdr:cNvSpPr txBox="1"/>
      </xdr:nvSpPr>
      <xdr:spPr>
        <a:xfrm>
          <a:off x="863111" y="99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150596</xdr:rowOff>
    </xdr:from>
    <xdr:to>
      <xdr:col>24</xdr:col>
      <xdr:colOff>114300</xdr:colOff>
      <xdr:row>58</xdr:row>
      <xdr:rowOff>80746</xdr:rowOff>
    </xdr:to>
    <xdr:sp macro="" textlink="">
      <xdr:nvSpPr>
        <xdr:cNvPr id="136" name="楕円 135"/>
        <xdr:cNvSpPr/>
      </xdr:nvSpPr>
      <xdr:spPr>
        <a:xfrm>
          <a:off x="4584700" y="99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129023</xdr:rowOff>
    </xdr:from>
    <xdr:ext cx="534377" cy="259045"/>
    <xdr:sp macro="" textlink="">
      <xdr:nvSpPr>
        <xdr:cNvPr id="137" name="総務費該当値テキスト"/>
        <xdr:cNvSpPr txBox="1"/>
      </xdr:nvSpPr>
      <xdr:spPr>
        <a:xfrm>
          <a:off x="4686300" y="990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118732</xdr:rowOff>
    </xdr:from>
    <xdr:to>
      <xdr:col>20</xdr:col>
      <xdr:colOff>38100</xdr:colOff>
      <xdr:row>58</xdr:row>
      <xdr:rowOff>48882</xdr:rowOff>
    </xdr:to>
    <xdr:sp macro="" textlink="">
      <xdr:nvSpPr>
        <xdr:cNvPr id="138" name="楕円 137"/>
        <xdr:cNvSpPr/>
      </xdr:nvSpPr>
      <xdr:spPr>
        <a:xfrm>
          <a:off x="3746500" y="98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65409</xdr:rowOff>
    </xdr:from>
    <xdr:ext cx="534377" cy="259045"/>
    <xdr:sp macro="" textlink="">
      <xdr:nvSpPr>
        <xdr:cNvPr id="139" name="テキスト ボックス 138"/>
        <xdr:cNvSpPr txBox="1"/>
      </xdr:nvSpPr>
      <xdr:spPr>
        <a:xfrm>
          <a:off x="3530111" y="9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57658</xdr:rowOff>
    </xdr:from>
    <xdr:to>
      <xdr:col>15</xdr:col>
      <xdr:colOff>101600</xdr:colOff>
      <xdr:row>57</xdr:row>
      <xdr:rowOff>159258</xdr:rowOff>
    </xdr:to>
    <xdr:sp macro="" textlink="">
      <xdr:nvSpPr>
        <xdr:cNvPr id="140" name="楕円 139"/>
        <xdr:cNvSpPr/>
      </xdr:nvSpPr>
      <xdr:spPr>
        <a:xfrm>
          <a:off x="2857500" y="983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4335</xdr:rowOff>
    </xdr:from>
    <xdr:ext cx="534377" cy="259045"/>
    <xdr:sp macro="" textlink="">
      <xdr:nvSpPr>
        <xdr:cNvPr id="141" name="テキスト ボックス 140"/>
        <xdr:cNvSpPr txBox="1"/>
      </xdr:nvSpPr>
      <xdr:spPr>
        <a:xfrm>
          <a:off x="2641111" y="960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133274</xdr:rowOff>
    </xdr:from>
    <xdr:to>
      <xdr:col>10</xdr:col>
      <xdr:colOff>165100</xdr:colOff>
      <xdr:row>57</xdr:row>
      <xdr:rowOff>63424</xdr:rowOff>
    </xdr:to>
    <xdr:sp macro="" textlink="">
      <xdr:nvSpPr>
        <xdr:cNvPr id="142" name="楕円 141"/>
        <xdr:cNvSpPr/>
      </xdr:nvSpPr>
      <xdr:spPr>
        <a:xfrm>
          <a:off x="1968500" y="97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79951</xdr:rowOff>
    </xdr:from>
    <xdr:ext cx="534377" cy="259045"/>
    <xdr:sp macro="" textlink="">
      <xdr:nvSpPr>
        <xdr:cNvPr id="143" name="テキスト ボックス 142"/>
        <xdr:cNvSpPr txBox="1"/>
      </xdr:nvSpPr>
      <xdr:spPr>
        <a:xfrm>
          <a:off x="1752111" y="950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3163</xdr:rowOff>
    </xdr:from>
    <xdr:to>
      <xdr:col>6</xdr:col>
      <xdr:colOff>38100</xdr:colOff>
      <xdr:row>50</xdr:row>
      <xdr:rowOff>104763</xdr:rowOff>
    </xdr:to>
    <xdr:sp macro="" textlink="">
      <xdr:nvSpPr>
        <xdr:cNvPr id="144" name="楕円 143"/>
        <xdr:cNvSpPr/>
      </xdr:nvSpPr>
      <xdr:spPr>
        <a:xfrm>
          <a:off x="1079500" y="857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121290</xdr:rowOff>
    </xdr:from>
    <xdr:ext cx="599010" cy="259045"/>
    <xdr:sp macro="" textlink="">
      <xdr:nvSpPr>
        <xdr:cNvPr id="145" name="テキスト ボックス 144"/>
        <xdr:cNvSpPr txBox="1"/>
      </xdr:nvSpPr>
      <xdr:spPr>
        <a:xfrm>
          <a:off x="830795" y="835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16779</xdr:rowOff>
    </xdr:from>
    <xdr:to>
      <xdr:col>24</xdr:col>
      <xdr:colOff>63500</xdr:colOff>
      <xdr:row>76</xdr:row>
      <xdr:rowOff>20230</xdr:rowOff>
    </xdr:to>
    <xdr:cxnSp macro="">
      <xdr:nvCxnSpPr>
        <xdr:cNvPr id="177" name="直線コネクタ 176"/>
        <xdr:cNvCxnSpPr/>
      </xdr:nvCxnSpPr>
      <xdr:spPr>
        <a:xfrm flipV="1">
          <a:off x="3797300" y="13046979"/>
          <a:ext cx="8382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20230</xdr:rowOff>
    </xdr:from>
    <xdr:to>
      <xdr:col>19</xdr:col>
      <xdr:colOff>177800</xdr:colOff>
      <xdr:row>76</xdr:row>
      <xdr:rowOff>35263</xdr:rowOff>
    </xdr:to>
    <xdr:cxnSp macro="">
      <xdr:nvCxnSpPr>
        <xdr:cNvPr id="180" name="直線コネクタ 179"/>
        <xdr:cNvCxnSpPr/>
      </xdr:nvCxnSpPr>
      <xdr:spPr>
        <a:xfrm flipV="1">
          <a:off x="2908300" y="13050430"/>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35263</xdr:rowOff>
    </xdr:from>
    <xdr:to>
      <xdr:col>15</xdr:col>
      <xdr:colOff>50800</xdr:colOff>
      <xdr:row>76</xdr:row>
      <xdr:rowOff>129925</xdr:rowOff>
    </xdr:to>
    <xdr:cxnSp macro="">
      <xdr:nvCxnSpPr>
        <xdr:cNvPr id="183" name="直線コネクタ 182"/>
        <xdr:cNvCxnSpPr/>
      </xdr:nvCxnSpPr>
      <xdr:spPr>
        <a:xfrm flipV="1">
          <a:off x="2019300" y="13065463"/>
          <a:ext cx="889000" cy="9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129925</xdr:rowOff>
    </xdr:from>
    <xdr:to>
      <xdr:col>10</xdr:col>
      <xdr:colOff>114300</xdr:colOff>
      <xdr:row>76</xdr:row>
      <xdr:rowOff>144152</xdr:rowOff>
    </xdr:to>
    <xdr:cxnSp macro="">
      <xdr:nvCxnSpPr>
        <xdr:cNvPr id="186" name="直線コネクタ 185"/>
        <xdr:cNvCxnSpPr/>
      </xdr:nvCxnSpPr>
      <xdr:spPr>
        <a:xfrm flipV="1">
          <a:off x="1130300" y="13160125"/>
          <a:ext cx="889000" cy="1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137429</xdr:rowOff>
    </xdr:from>
    <xdr:to>
      <xdr:col>24</xdr:col>
      <xdr:colOff>114300</xdr:colOff>
      <xdr:row>76</xdr:row>
      <xdr:rowOff>67579</xdr:rowOff>
    </xdr:to>
    <xdr:sp macro="" textlink="">
      <xdr:nvSpPr>
        <xdr:cNvPr id="196" name="楕円 195"/>
        <xdr:cNvSpPr/>
      </xdr:nvSpPr>
      <xdr:spPr>
        <a:xfrm>
          <a:off x="4584700" y="129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115856</xdr:rowOff>
    </xdr:from>
    <xdr:ext cx="599010" cy="259045"/>
    <xdr:sp macro="" textlink="">
      <xdr:nvSpPr>
        <xdr:cNvPr id="197" name="民生費該当値テキスト"/>
        <xdr:cNvSpPr txBox="1"/>
      </xdr:nvSpPr>
      <xdr:spPr>
        <a:xfrm>
          <a:off x="4686300" y="1297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140879</xdr:rowOff>
    </xdr:from>
    <xdr:to>
      <xdr:col>20</xdr:col>
      <xdr:colOff>38100</xdr:colOff>
      <xdr:row>76</xdr:row>
      <xdr:rowOff>71028</xdr:rowOff>
    </xdr:to>
    <xdr:sp macro="" textlink="">
      <xdr:nvSpPr>
        <xdr:cNvPr id="198" name="楕円 197"/>
        <xdr:cNvSpPr/>
      </xdr:nvSpPr>
      <xdr:spPr>
        <a:xfrm>
          <a:off x="3746500" y="12999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62157</xdr:rowOff>
    </xdr:from>
    <xdr:ext cx="599010" cy="259045"/>
    <xdr:sp macro="" textlink="">
      <xdr:nvSpPr>
        <xdr:cNvPr id="199" name="テキスト ボックス 198"/>
        <xdr:cNvSpPr txBox="1"/>
      </xdr:nvSpPr>
      <xdr:spPr>
        <a:xfrm>
          <a:off x="3497795" y="1309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155913</xdr:rowOff>
    </xdr:from>
    <xdr:to>
      <xdr:col>15</xdr:col>
      <xdr:colOff>101600</xdr:colOff>
      <xdr:row>76</xdr:row>
      <xdr:rowOff>86063</xdr:rowOff>
    </xdr:to>
    <xdr:sp macro="" textlink="">
      <xdr:nvSpPr>
        <xdr:cNvPr id="200" name="楕円 199"/>
        <xdr:cNvSpPr/>
      </xdr:nvSpPr>
      <xdr:spPr>
        <a:xfrm>
          <a:off x="2857500" y="1301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77190</xdr:rowOff>
    </xdr:from>
    <xdr:ext cx="599010" cy="259045"/>
    <xdr:sp macro="" textlink="">
      <xdr:nvSpPr>
        <xdr:cNvPr id="201" name="テキスト ボックス 200"/>
        <xdr:cNvSpPr txBox="1"/>
      </xdr:nvSpPr>
      <xdr:spPr>
        <a:xfrm>
          <a:off x="2608795" y="1310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79125</xdr:rowOff>
    </xdr:from>
    <xdr:to>
      <xdr:col>10</xdr:col>
      <xdr:colOff>165100</xdr:colOff>
      <xdr:row>77</xdr:row>
      <xdr:rowOff>9275</xdr:rowOff>
    </xdr:to>
    <xdr:sp macro="" textlink="">
      <xdr:nvSpPr>
        <xdr:cNvPr id="202" name="楕円 201"/>
        <xdr:cNvSpPr/>
      </xdr:nvSpPr>
      <xdr:spPr>
        <a:xfrm>
          <a:off x="1968500" y="1310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402</xdr:rowOff>
    </xdr:from>
    <xdr:ext cx="599010" cy="259045"/>
    <xdr:sp macro="" textlink="">
      <xdr:nvSpPr>
        <xdr:cNvPr id="203" name="テキスト ボックス 202"/>
        <xdr:cNvSpPr txBox="1"/>
      </xdr:nvSpPr>
      <xdr:spPr>
        <a:xfrm>
          <a:off x="1719795" y="1320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93352</xdr:rowOff>
    </xdr:from>
    <xdr:to>
      <xdr:col>6</xdr:col>
      <xdr:colOff>38100</xdr:colOff>
      <xdr:row>77</xdr:row>
      <xdr:rowOff>23502</xdr:rowOff>
    </xdr:to>
    <xdr:sp macro="" textlink="">
      <xdr:nvSpPr>
        <xdr:cNvPr id="204" name="楕円 203"/>
        <xdr:cNvSpPr/>
      </xdr:nvSpPr>
      <xdr:spPr>
        <a:xfrm>
          <a:off x="1079500" y="131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14629</xdr:rowOff>
    </xdr:from>
    <xdr:ext cx="599010" cy="259045"/>
    <xdr:sp macro="" textlink="">
      <xdr:nvSpPr>
        <xdr:cNvPr id="205" name="テキスト ボックス 204"/>
        <xdr:cNvSpPr txBox="1"/>
      </xdr:nvSpPr>
      <xdr:spPr>
        <a:xfrm>
          <a:off x="830795" y="1321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110765</xdr:rowOff>
    </xdr:from>
    <xdr:to>
      <xdr:col>24</xdr:col>
      <xdr:colOff>63500</xdr:colOff>
      <xdr:row>98</xdr:row>
      <xdr:rowOff>4451</xdr:rowOff>
    </xdr:to>
    <xdr:cxnSp macro="">
      <xdr:nvCxnSpPr>
        <xdr:cNvPr id="237" name="直線コネクタ 236"/>
        <xdr:cNvCxnSpPr/>
      </xdr:nvCxnSpPr>
      <xdr:spPr>
        <a:xfrm flipV="1">
          <a:off x="3797300" y="16741415"/>
          <a:ext cx="838200" cy="6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109965</xdr:rowOff>
    </xdr:from>
    <xdr:to>
      <xdr:col>19</xdr:col>
      <xdr:colOff>177800</xdr:colOff>
      <xdr:row>98</xdr:row>
      <xdr:rowOff>4451</xdr:rowOff>
    </xdr:to>
    <xdr:cxnSp macro="">
      <xdr:nvCxnSpPr>
        <xdr:cNvPr id="240" name="直線コネクタ 239"/>
        <xdr:cNvCxnSpPr/>
      </xdr:nvCxnSpPr>
      <xdr:spPr>
        <a:xfrm>
          <a:off x="2908300" y="16740615"/>
          <a:ext cx="889000" cy="6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109965</xdr:rowOff>
    </xdr:from>
    <xdr:to>
      <xdr:col>15</xdr:col>
      <xdr:colOff>50800</xdr:colOff>
      <xdr:row>97</xdr:row>
      <xdr:rowOff>129789</xdr:rowOff>
    </xdr:to>
    <xdr:cxnSp macro="">
      <xdr:nvCxnSpPr>
        <xdr:cNvPr id="243" name="直線コネクタ 242"/>
        <xdr:cNvCxnSpPr/>
      </xdr:nvCxnSpPr>
      <xdr:spPr>
        <a:xfrm flipV="1">
          <a:off x="2019300" y="16740615"/>
          <a:ext cx="889000" cy="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108283</xdr:rowOff>
    </xdr:from>
    <xdr:to>
      <xdr:col>10</xdr:col>
      <xdr:colOff>114300</xdr:colOff>
      <xdr:row>97</xdr:row>
      <xdr:rowOff>129789</xdr:rowOff>
    </xdr:to>
    <xdr:cxnSp macro="">
      <xdr:nvCxnSpPr>
        <xdr:cNvPr id="246" name="直線コネクタ 245"/>
        <xdr:cNvCxnSpPr/>
      </xdr:nvCxnSpPr>
      <xdr:spPr>
        <a:xfrm>
          <a:off x="1130300" y="16738933"/>
          <a:ext cx="889000" cy="2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59965</xdr:rowOff>
    </xdr:from>
    <xdr:to>
      <xdr:col>24</xdr:col>
      <xdr:colOff>114300</xdr:colOff>
      <xdr:row>97</xdr:row>
      <xdr:rowOff>161565</xdr:rowOff>
    </xdr:to>
    <xdr:sp macro="" textlink="">
      <xdr:nvSpPr>
        <xdr:cNvPr id="256" name="楕円 255"/>
        <xdr:cNvSpPr/>
      </xdr:nvSpPr>
      <xdr:spPr>
        <a:xfrm>
          <a:off x="4584700" y="166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82842</xdr:rowOff>
    </xdr:from>
    <xdr:ext cx="534377" cy="259045"/>
    <xdr:sp macro="" textlink="">
      <xdr:nvSpPr>
        <xdr:cNvPr id="257" name="衛生費該当値テキスト"/>
        <xdr:cNvSpPr txBox="1"/>
      </xdr:nvSpPr>
      <xdr:spPr>
        <a:xfrm>
          <a:off x="4686300" y="165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125101</xdr:rowOff>
    </xdr:from>
    <xdr:to>
      <xdr:col>20</xdr:col>
      <xdr:colOff>38100</xdr:colOff>
      <xdr:row>98</xdr:row>
      <xdr:rowOff>55251</xdr:rowOff>
    </xdr:to>
    <xdr:sp macro="" textlink="">
      <xdr:nvSpPr>
        <xdr:cNvPr id="258" name="楕円 257"/>
        <xdr:cNvSpPr/>
      </xdr:nvSpPr>
      <xdr:spPr>
        <a:xfrm>
          <a:off x="3746500" y="167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71778</xdr:rowOff>
    </xdr:from>
    <xdr:ext cx="534377" cy="259045"/>
    <xdr:sp macro="" textlink="">
      <xdr:nvSpPr>
        <xdr:cNvPr id="259" name="テキスト ボックス 258"/>
        <xdr:cNvSpPr txBox="1"/>
      </xdr:nvSpPr>
      <xdr:spPr>
        <a:xfrm>
          <a:off x="3530111" y="165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59165</xdr:rowOff>
    </xdr:from>
    <xdr:to>
      <xdr:col>15</xdr:col>
      <xdr:colOff>101600</xdr:colOff>
      <xdr:row>97</xdr:row>
      <xdr:rowOff>160765</xdr:rowOff>
    </xdr:to>
    <xdr:sp macro="" textlink="">
      <xdr:nvSpPr>
        <xdr:cNvPr id="260" name="楕円 259"/>
        <xdr:cNvSpPr/>
      </xdr:nvSpPr>
      <xdr:spPr>
        <a:xfrm>
          <a:off x="2857500" y="1668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5842</xdr:rowOff>
    </xdr:from>
    <xdr:ext cx="534377" cy="259045"/>
    <xdr:sp macro="" textlink="">
      <xdr:nvSpPr>
        <xdr:cNvPr id="261" name="テキスト ボックス 260"/>
        <xdr:cNvSpPr txBox="1"/>
      </xdr:nvSpPr>
      <xdr:spPr>
        <a:xfrm>
          <a:off x="2641111" y="1646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78989</xdr:rowOff>
    </xdr:from>
    <xdr:to>
      <xdr:col>10</xdr:col>
      <xdr:colOff>165100</xdr:colOff>
      <xdr:row>98</xdr:row>
      <xdr:rowOff>9139</xdr:rowOff>
    </xdr:to>
    <xdr:sp macro="" textlink="">
      <xdr:nvSpPr>
        <xdr:cNvPr id="262" name="楕円 261"/>
        <xdr:cNvSpPr/>
      </xdr:nvSpPr>
      <xdr:spPr>
        <a:xfrm>
          <a:off x="1968500" y="167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25666</xdr:rowOff>
    </xdr:from>
    <xdr:ext cx="534377" cy="259045"/>
    <xdr:sp macro="" textlink="">
      <xdr:nvSpPr>
        <xdr:cNvPr id="263" name="テキスト ボックス 262"/>
        <xdr:cNvSpPr txBox="1"/>
      </xdr:nvSpPr>
      <xdr:spPr>
        <a:xfrm>
          <a:off x="1752111" y="164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57483</xdr:rowOff>
    </xdr:from>
    <xdr:to>
      <xdr:col>6</xdr:col>
      <xdr:colOff>38100</xdr:colOff>
      <xdr:row>97</xdr:row>
      <xdr:rowOff>159083</xdr:rowOff>
    </xdr:to>
    <xdr:sp macro="" textlink="">
      <xdr:nvSpPr>
        <xdr:cNvPr id="264" name="楕円 263"/>
        <xdr:cNvSpPr/>
      </xdr:nvSpPr>
      <xdr:spPr>
        <a:xfrm>
          <a:off x="1079500" y="166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4160</xdr:rowOff>
    </xdr:from>
    <xdr:ext cx="534377" cy="259045"/>
    <xdr:sp macro="" textlink="">
      <xdr:nvSpPr>
        <xdr:cNvPr id="265" name="テキスト ボックス 264"/>
        <xdr:cNvSpPr txBox="1"/>
      </xdr:nvSpPr>
      <xdr:spPr>
        <a:xfrm>
          <a:off x="863111" y="1646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107696</xdr:rowOff>
    </xdr:from>
    <xdr:to>
      <xdr:col>55</xdr:col>
      <xdr:colOff>0</xdr:colOff>
      <xdr:row>38</xdr:row>
      <xdr:rowOff>117983</xdr:rowOff>
    </xdr:to>
    <xdr:cxnSp macro="">
      <xdr:nvCxnSpPr>
        <xdr:cNvPr id="294" name="直線コネクタ 293"/>
        <xdr:cNvCxnSpPr/>
      </xdr:nvCxnSpPr>
      <xdr:spPr>
        <a:xfrm>
          <a:off x="9639300" y="6622796"/>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107696</xdr:rowOff>
    </xdr:from>
    <xdr:to>
      <xdr:col>50</xdr:col>
      <xdr:colOff>114300</xdr:colOff>
      <xdr:row>38</xdr:row>
      <xdr:rowOff>130175</xdr:rowOff>
    </xdr:to>
    <xdr:cxnSp macro="">
      <xdr:nvCxnSpPr>
        <xdr:cNvPr id="297" name="直線コネクタ 296"/>
        <xdr:cNvCxnSpPr/>
      </xdr:nvCxnSpPr>
      <xdr:spPr>
        <a:xfrm flipV="1">
          <a:off x="8750300" y="662279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119507</xdr:rowOff>
    </xdr:from>
    <xdr:to>
      <xdr:col>45</xdr:col>
      <xdr:colOff>177800</xdr:colOff>
      <xdr:row>38</xdr:row>
      <xdr:rowOff>130175</xdr:rowOff>
    </xdr:to>
    <xdr:cxnSp macro="">
      <xdr:nvCxnSpPr>
        <xdr:cNvPr id="300" name="直線コネクタ 299"/>
        <xdr:cNvCxnSpPr/>
      </xdr:nvCxnSpPr>
      <xdr:spPr>
        <a:xfrm>
          <a:off x="7861300" y="663460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119507</xdr:rowOff>
    </xdr:from>
    <xdr:to>
      <xdr:col>41</xdr:col>
      <xdr:colOff>50800</xdr:colOff>
      <xdr:row>38</xdr:row>
      <xdr:rowOff>133223</xdr:rowOff>
    </xdr:to>
    <xdr:cxnSp macro="">
      <xdr:nvCxnSpPr>
        <xdr:cNvPr id="303" name="直線コネクタ 302"/>
        <xdr:cNvCxnSpPr/>
      </xdr:nvCxnSpPr>
      <xdr:spPr>
        <a:xfrm flipV="1">
          <a:off x="6972300" y="663460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67183</xdr:rowOff>
    </xdr:from>
    <xdr:to>
      <xdr:col>55</xdr:col>
      <xdr:colOff>50800</xdr:colOff>
      <xdr:row>38</xdr:row>
      <xdr:rowOff>168783</xdr:rowOff>
    </xdr:to>
    <xdr:sp macro="" textlink="">
      <xdr:nvSpPr>
        <xdr:cNvPr id="313" name="楕円 312"/>
        <xdr:cNvSpPr/>
      </xdr:nvSpPr>
      <xdr:spPr>
        <a:xfrm>
          <a:off x="104267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153560</xdr:rowOff>
    </xdr:from>
    <xdr:ext cx="378565" cy="259045"/>
    <xdr:sp macro="" textlink="">
      <xdr:nvSpPr>
        <xdr:cNvPr id="314" name="労働費該当値テキスト"/>
        <xdr:cNvSpPr txBox="1"/>
      </xdr:nvSpPr>
      <xdr:spPr>
        <a:xfrm>
          <a:off x="10528300" y="6497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56896</xdr:rowOff>
    </xdr:from>
    <xdr:to>
      <xdr:col>50</xdr:col>
      <xdr:colOff>165100</xdr:colOff>
      <xdr:row>38</xdr:row>
      <xdr:rowOff>158496</xdr:rowOff>
    </xdr:to>
    <xdr:sp macro="" textlink="">
      <xdr:nvSpPr>
        <xdr:cNvPr id="315" name="楕円 314"/>
        <xdr:cNvSpPr/>
      </xdr:nvSpPr>
      <xdr:spPr>
        <a:xfrm>
          <a:off x="9588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149623</xdr:rowOff>
    </xdr:from>
    <xdr:ext cx="378565" cy="259045"/>
    <xdr:sp macro="" textlink="">
      <xdr:nvSpPr>
        <xdr:cNvPr id="316" name="テキスト ボックス 315"/>
        <xdr:cNvSpPr txBox="1"/>
      </xdr:nvSpPr>
      <xdr:spPr>
        <a:xfrm>
          <a:off x="94500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79375</xdr:rowOff>
    </xdr:from>
    <xdr:to>
      <xdr:col>46</xdr:col>
      <xdr:colOff>38100</xdr:colOff>
      <xdr:row>39</xdr:row>
      <xdr:rowOff>9525</xdr:rowOff>
    </xdr:to>
    <xdr:sp macro="" textlink="">
      <xdr:nvSpPr>
        <xdr:cNvPr id="317" name="楕円 316"/>
        <xdr:cNvSpPr/>
      </xdr:nvSpPr>
      <xdr:spPr>
        <a:xfrm>
          <a:off x="8699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652</xdr:rowOff>
    </xdr:from>
    <xdr:ext cx="378565" cy="259045"/>
    <xdr:sp macro="" textlink="">
      <xdr:nvSpPr>
        <xdr:cNvPr id="318" name="テキスト ボックス 317"/>
        <xdr:cNvSpPr txBox="1"/>
      </xdr:nvSpPr>
      <xdr:spPr>
        <a:xfrm>
          <a:off x="8561017" y="66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68707</xdr:rowOff>
    </xdr:from>
    <xdr:to>
      <xdr:col>41</xdr:col>
      <xdr:colOff>101600</xdr:colOff>
      <xdr:row>38</xdr:row>
      <xdr:rowOff>170307</xdr:rowOff>
    </xdr:to>
    <xdr:sp macro="" textlink="">
      <xdr:nvSpPr>
        <xdr:cNvPr id="319" name="楕円 318"/>
        <xdr:cNvSpPr/>
      </xdr:nvSpPr>
      <xdr:spPr>
        <a:xfrm>
          <a:off x="7810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161434</xdr:rowOff>
    </xdr:from>
    <xdr:ext cx="378565" cy="259045"/>
    <xdr:sp macro="" textlink="">
      <xdr:nvSpPr>
        <xdr:cNvPr id="320" name="テキスト ボックス 319"/>
        <xdr:cNvSpPr txBox="1"/>
      </xdr:nvSpPr>
      <xdr:spPr>
        <a:xfrm>
          <a:off x="7672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82423</xdr:rowOff>
    </xdr:from>
    <xdr:to>
      <xdr:col>36</xdr:col>
      <xdr:colOff>165100</xdr:colOff>
      <xdr:row>39</xdr:row>
      <xdr:rowOff>12573</xdr:rowOff>
    </xdr:to>
    <xdr:sp macro="" textlink="">
      <xdr:nvSpPr>
        <xdr:cNvPr id="321" name="楕円 320"/>
        <xdr:cNvSpPr/>
      </xdr:nvSpPr>
      <xdr:spPr>
        <a:xfrm>
          <a:off x="6921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3700</xdr:rowOff>
    </xdr:from>
    <xdr:ext cx="378565" cy="259045"/>
    <xdr:sp macro="" textlink="">
      <xdr:nvSpPr>
        <xdr:cNvPr id="322" name="テキスト ボックス 321"/>
        <xdr:cNvSpPr txBox="1"/>
      </xdr:nvSpPr>
      <xdr:spPr>
        <a:xfrm>
          <a:off x="6783017" y="669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37573</xdr:rowOff>
    </xdr:from>
    <xdr:to>
      <xdr:col>55</xdr:col>
      <xdr:colOff>0</xdr:colOff>
      <xdr:row>59</xdr:row>
      <xdr:rowOff>38144</xdr:rowOff>
    </xdr:to>
    <xdr:cxnSp macro="">
      <xdr:nvCxnSpPr>
        <xdr:cNvPr id="351" name="直線コネクタ 350"/>
        <xdr:cNvCxnSpPr/>
      </xdr:nvCxnSpPr>
      <xdr:spPr>
        <a:xfrm flipV="1">
          <a:off x="9639300" y="10153123"/>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37897</xdr:rowOff>
    </xdr:from>
    <xdr:to>
      <xdr:col>50</xdr:col>
      <xdr:colOff>114300</xdr:colOff>
      <xdr:row>59</xdr:row>
      <xdr:rowOff>38144</xdr:rowOff>
    </xdr:to>
    <xdr:cxnSp macro="">
      <xdr:nvCxnSpPr>
        <xdr:cNvPr id="354" name="直線コネクタ 353"/>
        <xdr:cNvCxnSpPr/>
      </xdr:nvCxnSpPr>
      <xdr:spPr>
        <a:xfrm>
          <a:off x="8750300" y="10153447"/>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37897</xdr:rowOff>
    </xdr:from>
    <xdr:to>
      <xdr:col>45</xdr:col>
      <xdr:colOff>177800</xdr:colOff>
      <xdr:row>59</xdr:row>
      <xdr:rowOff>38106</xdr:rowOff>
    </xdr:to>
    <xdr:cxnSp macro="">
      <xdr:nvCxnSpPr>
        <xdr:cNvPr id="357" name="直線コネクタ 356"/>
        <xdr:cNvCxnSpPr/>
      </xdr:nvCxnSpPr>
      <xdr:spPr>
        <a:xfrm flipV="1">
          <a:off x="7861300" y="10153447"/>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38106</xdr:rowOff>
    </xdr:from>
    <xdr:to>
      <xdr:col>41</xdr:col>
      <xdr:colOff>50800</xdr:colOff>
      <xdr:row>59</xdr:row>
      <xdr:rowOff>38812</xdr:rowOff>
    </xdr:to>
    <xdr:cxnSp macro="">
      <xdr:nvCxnSpPr>
        <xdr:cNvPr id="360" name="直線コネクタ 359"/>
        <xdr:cNvCxnSpPr/>
      </xdr:nvCxnSpPr>
      <xdr:spPr>
        <a:xfrm flipV="1">
          <a:off x="6972300" y="10153656"/>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158223</xdr:rowOff>
    </xdr:from>
    <xdr:to>
      <xdr:col>55</xdr:col>
      <xdr:colOff>50800</xdr:colOff>
      <xdr:row>59</xdr:row>
      <xdr:rowOff>88373</xdr:rowOff>
    </xdr:to>
    <xdr:sp macro="" textlink="">
      <xdr:nvSpPr>
        <xdr:cNvPr id="370" name="楕円 369"/>
        <xdr:cNvSpPr/>
      </xdr:nvSpPr>
      <xdr:spPr>
        <a:xfrm>
          <a:off x="10426700" y="101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73150</xdr:rowOff>
    </xdr:from>
    <xdr:ext cx="378565" cy="259045"/>
    <xdr:sp macro="" textlink="">
      <xdr:nvSpPr>
        <xdr:cNvPr id="371" name="農林水産業費該当値テキスト"/>
        <xdr:cNvSpPr txBox="1"/>
      </xdr:nvSpPr>
      <xdr:spPr>
        <a:xfrm>
          <a:off x="10528300" y="1001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158794</xdr:rowOff>
    </xdr:from>
    <xdr:to>
      <xdr:col>50</xdr:col>
      <xdr:colOff>165100</xdr:colOff>
      <xdr:row>59</xdr:row>
      <xdr:rowOff>88944</xdr:rowOff>
    </xdr:to>
    <xdr:sp macro="" textlink="">
      <xdr:nvSpPr>
        <xdr:cNvPr id="372" name="楕円 371"/>
        <xdr:cNvSpPr/>
      </xdr:nvSpPr>
      <xdr:spPr>
        <a:xfrm>
          <a:off x="9588500" y="10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80071</xdr:rowOff>
    </xdr:from>
    <xdr:ext cx="378565" cy="259045"/>
    <xdr:sp macro="" textlink="">
      <xdr:nvSpPr>
        <xdr:cNvPr id="373" name="テキスト ボックス 372"/>
        <xdr:cNvSpPr txBox="1"/>
      </xdr:nvSpPr>
      <xdr:spPr>
        <a:xfrm>
          <a:off x="9450017" y="10195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158547</xdr:rowOff>
    </xdr:from>
    <xdr:to>
      <xdr:col>46</xdr:col>
      <xdr:colOff>38100</xdr:colOff>
      <xdr:row>59</xdr:row>
      <xdr:rowOff>88697</xdr:rowOff>
    </xdr:to>
    <xdr:sp macro="" textlink="">
      <xdr:nvSpPr>
        <xdr:cNvPr id="374" name="楕円 373"/>
        <xdr:cNvSpPr/>
      </xdr:nvSpPr>
      <xdr:spPr>
        <a:xfrm>
          <a:off x="8699500" y="101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79824</xdr:rowOff>
    </xdr:from>
    <xdr:ext cx="378565" cy="259045"/>
    <xdr:sp macro="" textlink="">
      <xdr:nvSpPr>
        <xdr:cNvPr id="375" name="テキスト ボックス 374"/>
        <xdr:cNvSpPr txBox="1"/>
      </xdr:nvSpPr>
      <xdr:spPr>
        <a:xfrm>
          <a:off x="8561017" y="1019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158756</xdr:rowOff>
    </xdr:from>
    <xdr:to>
      <xdr:col>41</xdr:col>
      <xdr:colOff>101600</xdr:colOff>
      <xdr:row>59</xdr:row>
      <xdr:rowOff>88906</xdr:rowOff>
    </xdr:to>
    <xdr:sp macro="" textlink="">
      <xdr:nvSpPr>
        <xdr:cNvPr id="376" name="楕円 375"/>
        <xdr:cNvSpPr/>
      </xdr:nvSpPr>
      <xdr:spPr>
        <a:xfrm>
          <a:off x="7810500" y="10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80033</xdr:rowOff>
    </xdr:from>
    <xdr:ext cx="378565" cy="259045"/>
    <xdr:sp macro="" textlink="">
      <xdr:nvSpPr>
        <xdr:cNvPr id="377" name="テキスト ボックス 376"/>
        <xdr:cNvSpPr txBox="1"/>
      </xdr:nvSpPr>
      <xdr:spPr>
        <a:xfrm>
          <a:off x="7672017" y="10195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159462</xdr:rowOff>
    </xdr:from>
    <xdr:to>
      <xdr:col>36</xdr:col>
      <xdr:colOff>165100</xdr:colOff>
      <xdr:row>59</xdr:row>
      <xdr:rowOff>89612</xdr:rowOff>
    </xdr:to>
    <xdr:sp macro="" textlink="">
      <xdr:nvSpPr>
        <xdr:cNvPr id="378" name="楕円 377"/>
        <xdr:cNvSpPr/>
      </xdr:nvSpPr>
      <xdr:spPr>
        <a:xfrm>
          <a:off x="6921500" y="101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80739</xdr:rowOff>
    </xdr:from>
    <xdr:ext cx="378565" cy="259045"/>
    <xdr:sp macro="" textlink="">
      <xdr:nvSpPr>
        <xdr:cNvPr id="379" name="テキスト ボックス 378"/>
        <xdr:cNvSpPr txBox="1"/>
      </xdr:nvSpPr>
      <xdr:spPr>
        <a:xfrm>
          <a:off x="6783017" y="10196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99733</xdr:rowOff>
    </xdr:from>
    <xdr:to>
      <xdr:col>55</xdr:col>
      <xdr:colOff>0</xdr:colOff>
      <xdr:row>78</xdr:row>
      <xdr:rowOff>168503</xdr:rowOff>
    </xdr:to>
    <xdr:cxnSp macro="">
      <xdr:nvCxnSpPr>
        <xdr:cNvPr id="408" name="直線コネクタ 407"/>
        <xdr:cNvCxnSpPr/>
      </xdr:nvCxnSpPr>
      <xdr:spPr>
        <a:xfrm flipV="1">
          <a:off x="9639300" y="13472833"/>
          <a:ext cx="8382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166866</xdr:rowOff>
    </xdr:from>
    <xdr:to>
      <xdr:col>50</xdr:col>
      <xdr:colOff>114300</xdr:colOff>
      <xdr:row>78</xdr:row>
      <xdr:rowOff>168503</xdr:rowOff>
    </xdr:to>
    <xdr:cxnSp macro="">
      <xdr:nvCxnSpPr>
        <xdr:cNvPr id="411" name="直線コネクタ 410"/>
        <xdr:cNvCxnSpPr/>
      </xdr:nvCxnSpPr>
      <xdr:spPr>
        <a:xfrm>
          <a:off x="8750300" y="13539966"/>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164161</xdr:rowOff>
    </xdr:from>
    <xdr:to>
      <xdr:col>45</xdr:col>
      <xdr:colOff>177800</xdr:colOff>
      <xdr:row>78</xdr:row>
      <xdr:rowOff>166866</xdr:rowOff>
    </xdr:to>
    <xdr:cxnSp macro="">
      <xdr:nvCxnSpPr>
        <xdr:cNvPr id="414" name="直線コネクタ 413"/>
        <xdr:cNvCxnSpPr/>
      </xdr:nvCxnSpPr>
      <xdr:spPr>
        <a:xfrm>
          <a:off x="7861300" y="13537261"/>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146786</xdr:rowOff>
    </xdr:from>
    <xdr:to>
      <xdr:col>41</xdr:col>
      <xdr:colOff>50800</xdr:colOff>
      <xdr:row>78</xdr:row>
      <xdr:rowOff>164161</xdr:rowOff>
    </xdr:to>
    <xdr:cxnSp macro="">
      <xdr:nvCxnSpPr>
        <xdr:cNvPr id="417" name="直線コネクタ 416"/>
        <xdr:cNvCxnSpPr/>
      </xdr:nvCxnSpPr>
      <xdr:spPr>
        <a:xfrm>
          <a:off x="6972300" y="13519886"/>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48933</xdr:rowOff>
    </xdr:from>
    <xdr:to>
      <xdr:col>55</xdr:col>
      <xdr:colOff>50800</xdr:colOff>
      <xdr:row>78</xdr:row>
      <xdr:rowOff>150533</xdr:rowOff>
    </xdr:to>
    <xdr:sp macro="" textlink="">
      <xdr:nvSpPr>
        <xdr:cNvPr id="427" name="楕円 426"/>
        <xdr:cNvSpPr/>
      </xdr:nvSpPr>
      <xdr:spPr>
        <a:xfrm>
          <a:off x="10426700" y="134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135310</xdr:rowOff>
    </xdr:from>
    <xdr:ext cx="469744" cy="259045"/>
    <xdr:sp macro="" textlink="">
      <xdr:nvSpPr>
        <xdr:cNvPr id="428" name="商工費該当値テキスト"/>
        <xdr:cNvSpPr txBox="1"/>
      </xdr:nvSpPr>
      <xdr:spPr>
        <a:xfrm>
          <a:off x="10528300" y="1333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117703</xdr:rowOff>
    </xdr:from>
    <xdr:to>
      <xdr:col>50</xdr:col>
      <xdr:colOff>165100</xdr:colOff>
      <xdr:row>79</xdr:row>
      <xdr:rowOff>47853</xdr:rowOff>
    </xdr:to>
    <xdr:sp macro="" textlink="">
      <xdr:nvSpPr>
        <xdr:cNvPr id="429" name="楕円 428"/>
        <xdr:cNvSpPr/>
      </xdr:nvSpPr>
      <xdr:spPr>
        <a:xfrm>
          <a:off x="9588500" y="134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38980</xdr:rowOff>
    </xdr:from>
    <xdr:ext cx="469744" cy="259045"/>
    <xdr:sp macro="" textlink="">
      <xdr:nvSpPr>
        <xdr:cNvPr id="430" name="テキスト ボックス 429"/>
        <xdr:cNvSpPr txBox="1"/>
      </xdr:nvSpPr>
      <xdr:spPr>
        <a:xfrm>
          <a:off x="9404428" y="1358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116066</xdr:rowOff>
    </xdr:from>
    <xdr:to>
      <xdr:col>46</xdr:col>
      <xdr:colOff>38100</xdr:colOff>
      <xdr:row>79</xdr:row>
      <xdr:rowOff>46216</xdr:rowOff>
    </xdr:to>
    <xdr:sp macro="" textlink="">
      <xdr:nvSpPr>
        <xdr:cNvPr id="431" name="楕円 430"/>
        <xdr:cNvSpPr/>
      </xdr:nvSpPr>
      <xdr:spPr>
        <a:xfrm>
          <a:off x="8699500" y="1348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37343</xdr:rowOff>
    </xdr:from>
    <xdr:ext cx="469744" cy="259045"/>
    <xdr:sp macro="" textlink="">
      <xdr:nvSpPr>
        <xdr:cNvPr id="432" name="テキスト ボックス 431"/>
        <xdr:cNvSpPr txBox="1"/>
      </xdr:nvSpPr>
      <xdr:spPr>
        <a:xfrm>
          <a:off x="8515428" y="135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113361</xdr:rowOff>
    </xdr:from>
    <xdr:to>
      <xdr:col>41</xdr:col>
      <xdr:colOff>101600</xdr:colOff>
      <xdr:row>79</xdr:row>
      <xdr:rowOff>43511</xdr:rowOff>
    </xdr:to>
    <xdr:sp macro="" textlink="">
      <xdr:nvSpPr>
        <xdr:cNvPr id="433" name="楕円 432"/>
        <xdr:cNvSpPr/>
      </xdr:nvSpPr>
      <xdr:spPr>
        <a:xfrm>
          <a:off x="7810500" y="134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34638</xdr:rowOff>
    </xdr:from>
    <xdr:ext cx="469744" cy="259045"/>
    <xdr:sp macro="" textlink="">
      <xdr:nvSpPr>
        <xdr:cNvPr id="434" name="テキスト ボックス 433"/>
        <xdr:cNvSpPr txBox="1"/>
      </xdr:nvSpPr>
      <xdr:spPr>
        <a:xfrm>
          <a:off x="7626428" y="1357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95986</xdr:rowOff>
    </xdr:from>
    <xdr:to>
      <xdr:col>36</xdr:col>
      <xdr:colOff>165100</xdr:colOff>
      <xdr:row>79</xdr:row>
      <xdr:rowOff>26136</xdr:rowOff>
    </xdr:to>
    <xdr:sp macro="" textlink="">
      <xdr:nvSpPr>
        <xdr:cNvPr id="435" name="楕円 434"/>
        <xdr:cNvSpPr/>
      </xdr:nvSpPr>
      <xdr:spPr>
        <a:xfrm>
          <a:off x="6921500" y="134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17263</xdr:rowOff>
    </xdr:from>
    <xdr:ext cx="469744" cy="259045"/>
    <xdr:sp macro="" textlink="">
      <xdr:nvSpPr>
        <xdr:cNvPr id="436" name="テキスト ボックス 435"/>
        <xdr:cNvSpPr txBox="1"/>
      </xdr:nvSpPr>
      <xdr:spPr>
        <a:xfrm>
          <a:off x="6737428" y="1356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124741</xdr:rowOff>
    </xdr:from>
    <xdr:to>
      <xdr:col>55</xdr:col>
      <xdr:colOff>0</xdr:colOff>
      <xdr:row>96</xdr:row>
      <xdr:rowOff>109227</xdr:rowOff>
    </xdr:to>
    <xdr:cxnSp macro="">
      <xdr:nvCxnSpPr>
        <xdr:cNvPr id="465" name="直線コネクタ 464"/>
        <xdr:cNvCxnSpPr/>
      </xdr:nvCxnSpPr>
      <xdr:spPr>
        <a:xfrm>
          <a:off x="9639300" y="16412491"/>
          <a:ext cx="838200" cy="15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6" name="土木費平均値テキスト"/>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124741</xdr:rowOff>
    </xdr:from>
    <xdr:to>
      <xdr:col>50</xdr:col>
      <xdr:colOff>114300</xdr:colOff>
      <xdr:row>95</xdr:row>
      <xdr:rowOff>138001</xdr:rowOff>
    </xdr:to>
    <xdr:cxnSp macro="">
      <xdr:nvCxnSpPr>
        <xdr:cNvPr id="468" name="直線コネクタ 467"/>
        <xdr:cNvCxnSpPr/>
      </xdr:nvCxnSpPr>
      <xdr:spPr>
        <a:xfrm flipV="1">
          <a:off x="8750300" y="16412491"/>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138001</xdr:rowOff>
    </xdr:from>
    <xdr:to>
      <xdr:col>45</xdr:col>
      <xdr:colOff>177800</xdr:colOff>
      <xdr:row>96</xdr:row>
      <xdr:rowOff>136592</xdr:rowOff>
    </xdr:to>
    <xdr:cxnSp macro="">
      <xdr:nvCxnSpPr>
        <xdr:cNvPr id="471" name="直線コネクタ 470"/>
        <xdr:cNvCxnSpPr/>
      </xdr:nvCxnSpPr>
      <xdr:spPr>
        <a:xfrm flipV="1">
          <a:off x="7861300" y="16425751"/>
          <a:ext cx="889000" cy="17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136592</xdr:rowOff>
    </xdr:from>
    <xdr:to>
      <xdr:col>41</xdr:col>
      <xdr:colOff>50800</xdr:colOff>
      <xdr:row>97</xdr:row>
      <xdr:rowOff>28524</xdr:rowOff>
    </xdr:to>
    <xdr:cxnSp macro="">
      <xdr:nvCxnSpPr>
        <xdr:cNvPr id="474" name="直線コネクタ 473"/>
        <xdr:cNvCxnSpPr/>
      </xdr:nvCxnSpPr>
      <xdr:spPr>
        <a:xfrm flipV="1">
          <a:off x="6972300" y="16595792"/>
          <a:ext cx="889000" cy="6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115279</xdr:rowOff>
    </xdr:from>
    <xdr:ext cx="534377" cy="259045"/>
    <xdr:sp macro="" textlink="">
      <xdr:nvSpPr>
        <xdr:cNvPr id="478" name="テキスト ボックス 477"/>
        <xdr:cNvSpPr txBox="1"/>
      </xdr:nvSpPr>
      <xdr:spPr>
        <a:xfrm>
          <a:off x="6705111" y="167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58427</xdr:rowOff>
    </xdr:from>
    <xdr:to>
      <xdr:col>55</xdr:col>
      <xdr:colOff>50800</xdr:colOff>
      <xdr:row>96</xdr:row>
      <xdr:rowOff>160027</xdr:rowOff>
    </xdr:to>
    <xdr:sp macro="" textlink="">
      <xdr:nvSpPr>
        <xdr:cNvPr id="484" name="楕円 483"/>
        <xdr:cNvSpPr/>
      </xdr:nvSpPr>
      <xdr:spPr>
        <a:xfrm>
          <a:off x="10426700" y="1651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81304</xdr:rowOff>
    </xdr:from>
    <xdr:ext cx="534377" cy="259045"/>
    <xdr:sp macro="" textlink="">
      <xdr:nvSpPr>
        <xdr:cNvPr id="485" name="土木費該当値テキスト"/>
        <xdr:cNvSpPr txBox="1"/>
      </xdr:nvSpPr>
      <xdr:spPr>
        <a:xfrm>
          <a:off x="10528300" y="1636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73941</xdr:rowOff>
    </xdr:from>
    <xdr:to>
      <xdr:col>50</xdr:col>
      <xdr:colOff>165100</xdr:colOff>
      <xdr:row>96</xdr:row>
      <xdr:rowOff>4091</xdr:rowOff>
    </xdr:to>
    <xdr:sp macro="" textlink="">
      <xdr:nvSpPr>
        <xdr:cNvPr id="486" name="楕円 485"/>
        <xdr:cNvSpPr/>
      </xdr:nvSpPr>
      <xdr:spPr>
        <a:xfrm>
          <a:off x="9588500" y="1636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20618</xdr:rowOff>
    </xdr:from>
    <xdr:ext cx="534377" cy="259045"/>
    <xdr:sp macro="" textlink="">
      <xdr:nvSpPr>
        <xdr:cNvPr id="487" name="テキスト ボックス 486"/>
        <xdr:cNvSpPr txBox="1"/>
      </xdr:nvSpPr>
      <xdr:spPr>
        <a:xfrm>
          <a:off x="9372111" y="1613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87201</xdr:rowOff>
    </xdr:from>
    <xdr:to>
      <xdr:col>46</xdr:col>
      <xdr:colOff>38100</xdr:colOff>
      <xdr:row>96</xdr:row>
      <xdr:rowOff>17351</xdr:rowOff>
    </xdr:to>
    <xdr:sp macro="" textlink="">
      <xdr:nvSpPr>
        <xdr:cNvPr id="488" name="楕円 487"/>
        <xdr:cNvSpPr/>
      </xdr:nvSpPr>
      <xdr:spPr>
        <a:xfrm>
          <a:off x="8699500" y="1637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33878</xdr:rowOff>
    </xdr:from>
    <xdr:ext cx="534377" cy="259045"/>
    <xdr:sp macro="" textlink="">
      <xdr:nvSpPr>
        <xdr:cNvPr id="489" name="テキスト ボックス 488"/>
        <xdr:cNvSpPr txBox="1"/>
      </xdr:nvSpPr>
      <xdr:spPr>
        <a:xfrm>
          <a:off x="8483111" y="161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85792</xdr:rowOff>
    </xdr:from>
    <xdr:to>
      <xdr:col>41</xdr:col>
      <xdr:colOff>101600</xdr:colOff>
      <xdr:row>97</xdr:row>
      <xdr:rowOff>15942</xdr:rowOff>
    </xdr:to>
    <xdr:sp macro="" textlink="">
      <xdr:nvSpPr>
        <xdr:cNvPr id="490" name="楕円 489"/>
        <xdr:cNvSpPr/>
      </xdr:nvSpPr>
      <xdr:spPr>
        <a:xfrm>
          <a:off x="7810500" y="165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32469</xdr:rowOff>
    </xdr:from>
    <xdr:ext cx="534377" cy="259045"/>
    <xdr:sp macro="" textlink="">
      <xdr:nvSpPr>
        <xdr:cNvPr id="491" name="テキスト ボックス 490"/>
        <xdr:cNvSpPr txBox="1"/>
      </xdr:nvSpPr>
      <xdr:spPr>
        <a:xfrm>
          <a:off x="7594111" y="163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149174</xdr:rowOff>
    </xdr:from>
    <xdr:to>
      <xdr:col>36</xdr:col>
      <xdr:colOff>165100</xdr:colOff>
      <xdr:row>97</xdr:row>
      <xdr:rowOff>79324</xdr:rowOff>
    </xdr:to>
    <xdr:sp macro="" textlink="">
      <xdr:nvSpPr>
        <xdr:cNvPr id="492" name="楕円 491"/>
        <xdr:cNvSpPr/>
      </xdr:nvSpPr>
      <xdr:spPr>
        <a:xfrm>
          <a:off x="6921500" y="166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95851</xdr:rowOff>
    </xdr:from>
    <xdr:ext cx="534377" cy="259045"/>
    <xdr:sp macro="" textlink="">
      <xdr:nvSpPr>
        <xdr:cNvPr id="493" name="テキスト ボックス 492"/>
        <xdr:cNvSpPr txBox="1"/>
      </xdr:nvSpPr>
      <xdr:spPr>
        <a:xfrm>
          <a:off x="6705111" y="163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135448</xdr:rowOff>
    </xdr:from>
    <xdr:to>
      <xdr:col>85</xdr:col>
      <xdr:colOff>127000</xdr:colOff>
      <xdr:row>37</xdr:row>
      <xdr:rowOff>63988</xdr:rowOff>
    </xdr:to>
    <xdr:cxnSp macro="">
      <xdr:nvCxnSpPr>
        <xdr:cNvPr id="521" name="直線コネクタ 520"/>
        <xdr:cNvCxnSpPr/>
      </xdr:nvCxnSpPr>
      <xdr:spPr>
        <a:xfrm flipV="1">
          <a:off x="15481300" y="6307648"/>
          <a:ext cx="838200" cy="9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81499</xdr:rowOff>
    </xdr:from>
    <xdr:to>
      <xdr:col>81</xdr:col>
      <xdr:colOff>50800</xdr:colOff>
      <xdr:row>37</xdr:row>
      <xdr:rowOff>63988</xdr:rowOff>
    </xdr:to>
    <xdr:cxnSp macro="">
      <xdr:nvCxnSpPr>
        <xdr:cNvPr id="524" name="直線コネクタ 523"/>
        <xdr:cNvCxnSpPr/>
      </xdr:nvCxnSpPr>
      <xdr:spPr>
        <a:xfrm>
          <a:off x="14592300" y="6253699"/>
          <a:ext cx="889000" cy="1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81499</xdr:rowOff>
    </xdr:from>
    <xdr:to>
      <xdr:col>76</xdr:col>
      <xdr:colOff>114300</xdr:colOff>
      <xdr:row>37</xdr:row>
      <xdr:rowOff>144592</xdr:rowOff>
    </xdr:to>
    <xdr:cxnSp macro="">
      <xdr:nvCxnSpPr>
        <xdr:cNvPr id="527" name="直線コネクタ 526"/>
        <xdr:cNvCxnSpPr/>
      </xdr:nvCxnSpPr>
      <xdr:spPr>
        <a:xfrm flipV="1">
          <a:off x="13703300" y="6253699"/>
          <a:ext cx="889000" cy="23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144592</xdr:rowOff>
    </xdr:from>
    <xdr:to>
      <xdr:col>71</xdr:col>
      <xdr:colOff>177800</xdr:colOff>
      <xdr:row>38</xdr:row>
      <xdr:rowOff>62159</xdr:rowOff>
    </xdr:to>
    <xdr:cxnSp macro="">
      <xdr:nvCxnSpPr>
        <xdr:cNvPr id="530" name="直線コネクタ 529"/>
        <xdr:cNvCxnSpPr/>
      </xdr:nvCxnSpPr>
      <xdr:spPr>
        <a:xfrm flipV="1">
          <a:off x="12814300" y="6488242"/>
          <a:ext cx="889000" cy="8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84648</xdr:rowOff>
    </xdr:from>
    <xdr:to>
      <xdr:col>85</xdr:col>
      <xdr:colOff>177800</xdr:colOff>
      <xdr:row>37</xdr:row>
      <xdr:rowOff>14798</xdr:rowOff>
    </xdr:to>
    <xdr:sp macro="" textlink="">
      <xdr:nvSpPr>
        <xdr:cNvPr id="540" name="楕円 539"/>
        <xdr:cNvSpPr/>
      </xdr:nvSpPr>
      <xdr:spPr>
        <a:xfrm>
          <a:off x="16268700" y="62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107525</xdr:rowOff>
    </xdr:from>
    <xdr:ext cx="534377" cy="259045"/>
    <xdr:sp macro="" textlink="">
      <xdr:nvSpPr>
        <xdr:cNvPr id="541" name="消防費該当値テキスト"/>
        <xdr:cNvSpPr txBox="1"/>
      </xdr:nvSpPr>
      <xdr:spPr>
        <a:xfrm>
          <a:off x="16370300" y="610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13188</xdr:rowOff>
    </xdr:from>
    <xdr:to>
      <xdr:col>81</xdr:col>
      <xdr:colOff>101600</xdr:colOff>
      <xdr:row>37</xdr:row>
      <xdr:rowOff>114788</xdr:rowOff>
    </xdr:to>
    <xdr:sp macro="" textlink="">
      <xdr:nvSpPr>
        <xdr:cNvPr id="542" name="楕円 541"/>
        <xdr:cNvSpPr/>
      </xdr:nvSpPr>
      <xdr:spPr>
        <a:xfrm>
          <a:off x="15430500" y="63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131315</xdr:rowOff>
    </xdr:from>
    <xdr:ext cx="534377" cy="259045"/>
    <xdr:sp macro="" textlink="">
      <xdr:nvSpPr>
        <xdr:cNvPr id="543" name="テキスト ボックス 542"/>
        <xdr:cNvSpPr txBox="1"/>
      </xdr:nvSpPr>
      <xdr:spPr>
        <a:xfrm>
          <a:off x="15214111" y="613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30699</xdr:rowOff>
    </xdr:from>
    <xdr:to>
      <xdr:col>76</xdr:col>
      <xdr:colOff>165100</xdr:colOff>
      <xdr:row>36</xdr:row>
      <xdr:rowOff>132299</xdr:rowOff>
    </xdr:to>
    <xdr:sp macro="" textlink="">
      <xdr:nvSpPr>
        <xdr:cNvPr id="544" name="楕円 543"/>
        <xdr:cNvSpPr/>
      </xdr:nvSpPr>
      <xdr:spPr>
        <a:xfrm>
          <a:off x="14541500" y="62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148826</xdr:rowOff>
    </xdr:from>
    <xdr:ext cx="534377" cy="259045"/>
    <xdr:sp macro="" textlink="">
      <xdr:nvSpPr>
        <xdr:cNvPr id="545" name="テキスト ボックス 544"/>
        <xdr:cNvSpPr txBox="1"/>
      </xdr:nvSpPr>
      <xdr:spPr>
        <a:xfrm>
          <a:off x="14325111" y="597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93792</xdr:rowOff>
    </xdr:from>
    <xdr:to>
      <xdr:col>72</xdr:col>
      <xdr:colOff>38100</xdr:colOff>
      <xdr:row>38</xdr:row>
      <xdr:rowOff>23942</xdr:rowOff>
    </xdr:to>
    <xdr:sp macro="" textlink="">
      <xdr:nvSpPr>
        <xdr:cNvPr id="546" name="楕円 545"/>
        <xdr:cNvSpPr/>
      </xdr:nvSpPr>
      <xdr:spPr>
        <a:xfrm>
          <a:off x="13652500" y="64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15069</xdr:rowOff>
    </xdr:from>
    <xdr:ext cx="534377" cy="259045"/>
    <xdr:sp macro="" textlink="">
      <xdr:nvSpPr>
        <xdr:cNvPr id="547" name="テキスト ボックス 546"/>
        <xdr:cNvSpPr txBox="1"/>
      </xdr:nvSpPr>
      <xdr:spPr>
        <a:xfrm>
          <a:off x="13436111" y="65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11359</xdr:rowOff>
    </xdr:from>
    <xdr:to>
      <xdr:col>67</xdr:col>
      <xdr:colOff>101600</xdr:colOff>
      <xdr:row>38</xdr:row>
      <xdr:rowOff>112959</xdr:rowOff>
    </xdr:to>
    <xdr:sp macro="" textlink="">
      <xdr:nvSpPr>
        <xdr:cNvPr id="548" name="楕円 547"/>
        <xdr:cNvSpPr/>
      </xdr:nvSpPr>
      <xdr:spPr>
        <a:xfrm>
          <a:off x="12763500" y="65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104086</xdr:rowOff>
    </xdr:from>
    <xdr:ext cx="534377" cy="259045"/>
    <xdr:sp macro="" textlink="">
      <xdr:nvSpPr>
        <xdr:cNvPr id="549" name="テキスト ボックス 548"/>
        <xdr:cNvSpPr txBox="1"/>
      </xdr:nvSpPr>
      <xdr:spPr>
        <a:xfrm>
          <a:off x="12547111" y="66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59537</xdr:rowOff>
    </xdr:from>
    <xdr:to>
      <xdr:col>85</xdr:col>
      <xdr:colOff>127000</xdr:colOff>
      <xdr:row>55</xdr:row>
      <xdr:rowOff>78835</xdr:rowOff>
    </xdr:to>
    <xdr:cxnSp macro="">
      <xdr:nvCxnSpPr>
        <xdr:cNvPr id="579" name="直線コネクタ 578"/>
        <xdr:cNvCxnSpPr/>
      </xdr:nvCxnSpPr>
      <xdr:spPr>
        <a:xfrm>
          <a:off x="15481300" y="9317837"/>
          <a:ext cx="838200" cy="19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59537</xdr:rowOff>
    </xdr:from>
    <xdr:to>
      <xdr:col>81</xdr:col>
      <xdr:colOff>50800</xdr:colOff>
      <xdr:row>54</xdr:row>
      <xdr:rowOff>167913</xdr:rowOff>
    </xdr:to>
    <xdr:cxnSp macro="">
      <xdr:nvCxnSpPr>
        <xdr:cNvPr id="582" name="直線コネクタ 581"/>
        <xdr:cNvCxnSpPr/>
      </xdr:nvCxnSpPr>
      <xdr:spPr>
        <a:xfrm flipV="1">
          <a:off x="14592300" y="9317837"/>
          <a:ext cx="889000" cy="10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167913</xdr:rowOff>
    </xdr:from>
    <xdr:to>
      <xdr:col>76</xdr:col>
      <xdr:colOff>114300</xdr:colOff>
      <xdr:row>56</xdr:row>
      <xdr:rowOff>18980</xdr:rowOff>
    </xdr:to>
    <xdr:cxnSp macro="">
      <xdr:nvCxnSpPr>
        <xdr:cNvPr id="585" name="直線コネクタ 584"/>
        <xdr:cNvCxnSpPr/>
      </xdr:nvCxnSpPr>
      <xdr:spPr>
        <a:xfrm flipV="1">
          <a:off x="13703300" y="9426213"/>
          <a:ext cx="889000" cy="19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170809</xdr:rowOff>
    </xdr:from>
    <xdr:to>
      <xdr:col>71</xdr:col>
      <xdr:colOff>177800</xdr:colOff>
      <xdr:row>56</xdr:row>
      <xdr:rowOff>18980</xdr:rowOff>
    </xdr:to>
    <xdr:cxnSp macro="">
      <xdr:nvCxnSpPr>
        <xdr:cNvPr id="588" name="直線コネクタ 587"/>
        <xdr:cNvCxnSpPr/>
      </xdr:nvCxnSpPr>
      <xdr:spPr>
        <a:xfrm>
          <a:off x="12814300" y="9600559"/>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28035</xdr:rowOff>
    </xdr:from>
    <xdr:to>
      <xdr:col>85</xdr:col>
      <xdr:colOff>177800</xdr:colOff>
      <xdr:row>55</xdr:row>
      <xdr:rowOff>129635</xdr:rowOff>
    </xdr:to>
    <xdr:sp macro="" textlink="">
      <xdr:nvSpPr>
        <xdr:cNvPr id="598" name="楕円 597"/>
        <xdr:cNvSpPr/>
      </xdr:nvSpPr>
      <xdr:spPr>
        <a:xfrm>
          <a:off x="16268700" y="94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50912</xdr:rowOff>
    </xdr:from>
    <xdr:ext cx="534377" cy="259045"/>
    <xdr:sp macro="" textlink="">
      <xdr:nvSpPr>
        <xdr:cNvPr id="599" name="教育費該当値テキスト"/>
        <xdr:cNvSpPr txBox="1"/>
      </xdr:nvSpPr>
      <xdr:spPr>
        <a:xfrm>
          <a:off x="16370300" y="930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8737</xdr:rowOff>
    </xdr:from>
    <xdr:to>
      <xdr:col>81</xdr:col>
      <xdr:colOff>101600</xdr:colOff>
      <xdr:row>54</xdr:row>
      <xdr:rowOff>110337</xdr:rowOff>
    </xdr:to>
    <xdr:sp macro="" textlink="">
      <xdr:nvSpPr>
        <xdr:cNvPr id="600" name="楕円 599"/>
        <xdr:cNvSpPr/>
      </xdr:nvSpPr>
      <xdr:spPr>
        <a:xfrm>
          <a:off x="15430500" y="92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126864</xdr:rowOff>
    </xdr:from>
    <xdr:ext cx="534377" cy="259045"/>
    <xdr:sp macro="" textlink="">
      <xdr:nvSpPr>
        <xdr:cNvPr id="601" name="テキスト ボックス 600"/>
        <xdr:cNvSpPr txBox="1"/>
      </xdr:nvSpPr>
      <xdr:spPr>
        <a:xfrm>
          <a:off x="15214111" y="90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117113</xdr:rowOff>
    </xdr:from>
    <xdr:to>
      <xdr:col>76</xdr:col>
      <xdr:colOff>165100</xdr:colOff>
      <xdr:row>55</xdr:row>
      <xdr:rowOff>47263</xdr:rowOff>
    </xdr:to>
    <xdr:sp macro="" textlink="">
      <xdr:nvSpPr>
        <xdr:cNvPr id="602" name="楕円 601"/>
        <xdr:cNvSpPr/>
      </xdr:nvSpPr>
      <xdr:spPr>
        <a:xfrm>
          <a:off x="14541500" y="93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63790</xdr:rowOff>
    </xdr:from>
    <xdr:ext cx="534377" cy="259045"/>
    <xdr:sp macro="" textlink="">
      <xdr:nvSpPr>
        <xdr:cNvPr id="603" name="テキスト ボックス 602"/>
        <xdr:cNvSpPr txBox="1"/>
      </xdr:nvSpPr>
      <xdr:spPr>
        <a:xfrm>
          <a:off x="14325111" y="91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139630</xdr:rowOff>
    </xdr:from>
    <xdr:to>
      <xdr:col>72</xdr:col>
      <xdr:colOff>38100</xdr:colOff>
      <xdr:row>56</xdr:row>
      <xdr:rowOff>69780</xdr:rowOff>
    </xdr:to>
    <xdr:sp macro="" textlink="">
      <xdr:nvSpPr>
        <xdr:cNvPr id="604" name="楕円 603"/>
        <xdr:cNvSpPr/>
      </xdr:nvSpPr>
      <xdr:spPr>
        <a:xfrm>
          <a:off x="13652500" y="95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86307</xdr:rowOff>
    </xdr:from>
    <xdr:ext cx="534377" cy="259045"/>
    <xdr:sp macro="" textlink="">
      <xdr:nvSpPr>
        <xdr:cNvPr id="605" name="テキスト ボックス 604"/>
        <xdr:cNvSpPr txBox="1"/>
      </xdr:nvSpPr>
      <xdr:spPr>
        <a:xfrm>
          <a:off x="13436111" y="934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120009</xdr:rowOff>
    </xdr:from>
    <xdr:to>
      <xdr:col>67</xdr:col>
      <xdr:colOff>101600</xdr:colOff>
      <xdr:row>56</xdr:row>
      <xdr:rowOff>50159</xdr:rowOff>
    </xdr:to>
    <xdr:sp macro="" textlink="">
      <xdr:nvSpPr>
        <xdr:cNvPr id="606" name="楕円 605"/>
        <xdr:cNvSpPr/>
      </xdr:nvSpPr>
      <xdr:spPr>
        <a:xfrm>
          <a:off x="12763500" y="95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66686</xdr:rowOff>
    </xdr:from>
    <xdr:ext cx="534377" cy="259045"/>
    <xdr:sp macro="" textlink="">
      <xdr:nvSpPr>
        <xdr:cNvPr id="607" name="テキスト ボックス 606"/>
        <xdr:cNvSpPr txBox="1"/>
      </xdr:nvSpPr>
      <xdr:spPr>
        <a:xfrm>
          <a:off x="12547111" y="932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33706</xdr:rowOff>
    </xdr:from>
    <xdr:to>
      <xdr:col>85</xdr:col>
      <xdr:colOff>127000</xdr:colOff>
      <xdr:row>79</xdr:row>
      <xdr:rowOff>41935</xdr:rowOff>
    </xdr:to>
    <xdr:cxnSp macro="">
      <xdr:nvCxnSpPr>
        <xdr:cNvPr id="636" name="直線コネクタ 635"/>
        <xdr:cNvCxnSpPr/>
      </xdr:nvCxnSpPr>
      <xdr:spPr>
        <a:xfrm>
          <a:off x="15481300" y="13578256"/>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26391</xdr:rowOff>
    </xdr:from>
    <xdr:to>
      <xdr:col>81</xdr:col>
      <xdr:colOff>50800</xdr:colOff>
      <xdr:row>79</xdr:row>
      <xdr:rowOff>33706</xdr:rowOff>
    </xdr:to>
    <xdr:cxnSp macro="">
      <xdr:nvCxnSpPr>
        <xdr:cNvPr id="639" name="直線コネクタ 638"/>
        <xdr:cNvCxnSpPr/>
      </xdr:nvCxnSpPr>
      <xdr:spPr>
        <a:xfrm>
          <a:off x="14592300" y="1357094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26391</xdr:rowOff>
    </xdr:from>
    <xdr:to>
      <xdr:col>76</xdr:col>
      <xdr:colOff>114300</xdr:colOff>
      <xdr:row>79</xdr:row>
      <xdr:rowOff>44450</xdr:rowOff>
    </xdr:to>
    <xdr:cxnSp macro="">
      <xdr:nvCxnSpPr>
        <xdr:cNvPr id="642" name="直線コネクタ 641"/>
        <xdr:cNvCxnSpPr/>
      </xdr:nvCxnSpPr>
      <xdr:spPr>
        <a:xfrm flipV="1">
          <a:off x="13703300" y="13570941"/>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19608</xdr:rowOff>
    </xdr:from>
    <xdr:to>
      <xdr:col>71</xdr:col>
      <xdr:colOff>177800</xdr:colOff>
      <xdr:row>79</xdr:row>
      <xdr:rowOff>44450</xdr:rowOff>
    </xdr:to>
    <xdr:cxnSp macro="">
      <xdr:nvCxnSpPr>
        <xdr:cNvPr id="645" name="直線コネクタ 644"/>
        <xdr:cNvCxnSpPr/>
      </xdr:nvCxnSpPr>
      <xdr:spPr>
        <a:xfrm>
          <a:off x="12814300" y="13564158"/>
          <a:ext cx="889000" cy="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162585</xdr:rowOff>
    </xdr:from>
    <xdr:to>
      <xdr:col>85</xdr:col>
      <xdr:colOff>177800</xdr:colOff>
      <xdr:row>79</xdr:row>
      <xdr:rowOff>92735</xdr:rowOff>
    </xdr:to>
    <xdr:sp macro="" textlink="">
      <xdr:nvSpPr>
        <xdr:cNvPr id="655" name="楕円 654"/>
        <xdr:cNvSpPr/>
      </xdr:nvSpPr>
      <xdr:spPr>
        <a:xfrm>
          <a:off x="16268700" y="135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77512</xdr:rowOff>
    </xdr:from>
    <xdr:ext cx="313932" cy="259045"/>
    <xdr:sp macro="" textlink="">
      <xdr:nvSpPr>
        <xdr:cNvPr id="656" name="災害復旧費該当値テキスト"/>
        <xdr:cNvSpPr txBox="1"/>
      </xdr:nvSpPr>
      <xdr:spPr>
        <a:xfrm>
          <a:off x="16370300" y="13450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154356</xdr:rowOff>
    </xdr:from>
    <xdr:to>
      <xdr:col>81</xdr:col>
      <xdr:colOff>101600</xdr:colOff>
      <xdr:row>79</xdr:row>
      <xdr:rowOff>84506</xdr:rowOff>
    </xdr:to>
    <xdr:sp macro="" textlink="">
      <xdr:nvSpPr>
        <xdr:cNvPr id="657" name="楕円 656"/>
        <xdr:cNvSpPr/>
      </xdr:nvSpPr>
      <xdr:spPr>
        <a:xfrm>
          <a:off x="15430500" y="135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75633</xdr:rowOff>
    </xdr:from>
    <xdr:ext cx="378565" cy="259045"/>
    <xdr:sp macro="" textlink="">
      <xdr:nvSpPr>
        <xdr:cNvPr id="658" name="テキスト ボックス 657"/>
        <xdr:cNvSpPr txBox="1"/>
      </xdr:nvSpPr>
      <xdr:spPr>
        <a:xfrm>
          <a:off x="15292017" y="13620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147041</xdr:rowOff>
    </xdr:from>
    <xdr:to>
      <xdr:col>76</xdr:col>
      <xdr:colOff>165100</xdr:colOff>
      <xdr:row>79</xdr:row>
      <xdr:rowOff>77191</xdr:rowOff>
    </xdr:to>
    <xdr:sp macro="" textlink="">
      <xdr:nvSpPr>
        <xdr:cNvPr id="659" name="楕円 658"/>
        <xdr:cNvSpPr/>
      </xdr:nvSpPr>
      <xdr:spPr>
        <a:xfrm>
          <a:off x="14541500" y="1352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68318</xdr:rowOff>
    </xdr:from>
    <xdr:ext cx="378565" cy="259045"/>
    <xdr:sp macro="" textlink="">
      <xdr:nvSpPr>
        <xdr:cNvPr id="660" name="テキスト ボックス 659"/>
        <xdr:cNvSpPr txBox="1"/>
      </xdr:nvSpPr>
      <xdr:spPr>
        <a:xfrm>
          <a:off x="14403017" y="13612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140258</xdr:rowOff>
    </xdr:from>
    <xdr:to>
      <xdr:col>67</xdr:col>
      <xdr:colOff>101600</xdr:colOff>
      <xdr:row>79</xdr:row>
      <xdr:rowOff>70408</xdr:rowOff>
    </xdr:to>
    <xdr:sp macro="" textlink="">
      <xdr:nvSpPr>
        <xdr:cNvPr id="663" name="楕円 662"/>
        <xdr:cNvSpPr/>
      </xdr:nvSpPr>
      <xdr:spPr>
        <a:xfrm>
          <a:off x="12763500" y="135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61535</xdr:rowOff>
    </xdr:from>
    <xdr:ext cx="378565" cy="259045"/>
    <xdr:sp macro="" textlink="">
      <xdr:nvSpPr>
        <xdr:cNvPr id="664" name="テキスト ボックス 663"/>
        <xdr:cNvSpPr txBox="1"/>
      </xdr:nvSpPr>
      <xdr:spPr>
        <a:xfrm>
          <a:off x="12625017" y="1360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9055</xdr:rowOff>
    </xdr:from>
    <xdr:to>
      <xdr:col>85</xdr:col>
      <xdr:colOff>127000</xdr:colOff>
      <xdr:row>95</xdr:row>
      <xdr:rowOff>70078</xdr:rowOff>
    </xdr:to>
    <xdr:cxnSp macro="">
      <xdr:nvCxnSpPr>
        <xdr:cNvPr id="693" name="直線コネクタ 692"/>
        <xdr:cNvCxnSpPr/>
      </xdr:nvCxnSpPr>
      <xdr:spPr>
        <a:xfrm>
          <a:off x="15481300" y="16296805"/>
          <a:ext cx="838200" cy="6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75425</xdr:rowOff>
    </xdr:from>
    <xdr:to>
      <xdr:col>81</xdr:col>
      <xdr:colOff>50800</xdr:colOff>
      <xdr:row>95</xdr:row>
      <xdr:rowOff>9055</xdr:rowOff>
    </xdr:to>
    <xdr:cxnSp macro="">
      <xdr:nvCxnSpPr>
        <xdr:cNvPr id="696" name="直線コネクタ 695"/>
        <xdr:cNvCxnSpPr/>
      </xdr:nvCxnSpPr>
      <xdr:spPr>
        <a:xfrm>
          <a:off x="14592300" y="16020275"/>
          <a:ext cx="889000" cy="2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126391</xdr:rowOff>
    </xdr:from>
    <xdr:to>
      <xdr:col>76</xdr:col>
      <xdr:colOff>114300</xdr:colOff>
      <xdr:row>93</xdr:row>
      <xdr:rowOff>75425</xdr:rowOff>
    </xdr:to>
    <xdr:cxnSp macro="">
      <xdr:nvCxnSpPr>
        <xdr:cNvPr id="699" name="直線コネクタ 698"/>
        <xdr:cNvCxnSpPr/>
      </xdr:nvCxnSpPr>
      <xdr:spPr>
        <a:xfrm>
          <a:off x="13703300" y="15728341"/>
          <a:ext cx="889000" cy="29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126391</xdr:rowOff>
    </xdr:from>
    <xdr:to>
      <xdr:col>71</xdr:col>
      <xdr:colOff>177800</xdr:colOff>
      <xdr:row>94</xdr:row>
      <xdr:rowOff>86258</xdr:rowOff>
    </xdr:to>
    <xdr:cxnSp macro="">
      <xdr:nvCxnSpPr>
        <xdr:cNvPr id="702" name="直線コネクタ 701"/>
        <xdr:cNvCxnSpPr/>
      </xdr:nvCxnSpPr>
      <xdr:spPr>
        <a:xfrm flipV="1">
          <a:off x="12814300" y="15728341"/>
          <a:ext cx="889000" cy="47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19278</xdr:rowOff>
    </xdr:from>
    <xdr:to>
      <xdr:col>85</xdr:col>
      <xdr:colOff>177800</xdr:colOff>
      <xdr:row>95</xdr:row>
      <xdr:rowOff>120878</xdr:rowOff>
    </xdr:to>
    <xdr:sp macro="" textlink="">
      <xdr:nvSpPr>
        <xdr:cNvPr id="712" name="楕円 711"/>
        <xdr:cNvSpPr/>
      </xdr:nvSpPr>
      <xdr:spPr>
        <a:xfrm>
          <a:off x="16268700" y="163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42155</xdr:rowOff>
    </xdr:from>
    <xdr:ext cx="534377" cy="259045"/>
    <xdr:sp macro="" textlink="">
      <xdr:nvSpPr>
        <xdr:cNvPr id="713" name="公債費該当値テキスト"/>
        <xdr:cNvSpPr txBox="1"/>
      </xdr:nvSpPr>
      <xdr:spPr>
        <a:xfrm>
          <a:off x="16370300" y="1615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129705</xdr:rowOff>
    </xdr:from>
    <xdr:to>
      <xdr:col>81</xdr:col>
      <xdr:colOff>101600</xdr:colOff>
      <xdr:row>95</xdr:row>
      <xdr:rowOff>59855</xdr:rowOff>
    </xdr:to>
    <xdr:sp macro="" textlink="">
      <xdr:nvSpPr>
        <xdr:cNvPr id="714" name="楕円 713"/>
        <xdr:cNvSpPr/>
      </xdr:nvSpPr>
      <xdr:spPr>
        <a:xfrm>
          <a:off x="15430500" y="162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76382</xdr:rowOff>
    </xdr:from>
    <xdr:ext cx="534377" cy="259045"/>
    <xdr:sp macro="" textlink="">
      <xdr:nvSpPr>
        <xdr:cNvPr id="715" name="テキスト ボックス 714"/>
        <xdr:cNvSpPr txBox="1"/>
      </xdr:nvSpPr>
      <xdr:spPr>
        <a:xfrm>
          <a:off x="15214111" y="160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24625</xdr:rowOff>
    </xdr:from>
    <xdr:to>
      <xdr:col>76</xdr:col>
      <xdr:colOff>165100</xdr:colOff>
      <xdr:row>93</xdr:row>
      <xdr:rowOff>126225</xdr:rowOff>
    </xdr:to>
    <xdr:sp macro="" textlink="">
      <xdr:nvSpPr>
        <xdr:cNvPr id="716" name="楕円 715"/>
        <xdr:cNvSpPr/>
      </xdr:nvSpPr>
      <xdr:spPr>
        <a:xfrm>
          <a:off x="14541500" y="159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142752</xdr:rowOff>
    </xdr:from>
    <xdr:ext cx="534377" cy="259045"/>
    <xdr:sp macro="" textlink="">
      <xdr:nvSpPr>
        <xdr:cNvPr id="717" name="テキスト ボックス 716"/>
        <xdr:cNvSpPr txBox="1"/>
      </xdr:nvSpPr>
      <xdr:spPr>
        <a:xfrm>
          <a:off x="14325111" y="1574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75591</xdr:rowOff>
    </xdr:from>
    <xdr:to>
      <xdr:col>72</xdr:col>
      <xdr:colOff>38100</xdr:colOff>
      <xdr:row>92</xdr:row>
      <xdr:rowOff>5741</xdr:rowOff>
    </xdr:to>
    <xdr:sp macro="" textlink="">
      <xdr:nvSpPr>
        <xdr:cNvPr id="718" name="楕円 717"/>
        <xdr:cNvSpPr/>
      </xdr:nvSpPr>
      <xdr:spPr>
        <a:xfrm>
          <a:off x="13652500" y="1567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22268</xdr:rowOff>
    </xdr:from>
    <xdr:ext cx="599010" cy="259045"/>
    <xdr:sp macro="" textlink="">
      <xdr:nvSpPr>
        <xdr:cNvPr id="719" name="テキスト ボックス 718"/>
        <xdr:cNvSpPr txBox="1"/>
      </xdr:nvSpPr>
      <xdr:spPr>
        <a:xfrm>
          <a:off x="13403795" y="1545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35458</xdr:rowOff>
    </xdr:from>
    <xdr:to>
      <xdr:col>67</xdr:col>
      <xdr:colOff>101600</xdr:colOff>
      <xdr:row>94</xdr:row>
      <xdr:rowOff>137058</xdr:rowOff>
    </xdr:to>
    <xdr:sp macro="" textlink="">
      <xdr:nvSpPr>
        <xdr:cNvPr id="720" name="楕円 719"/>
        <xdr:cNvSpPr/>
      </xdr:nvSpPr>
      <xdr:spPr>
        <a:xfrm>
          <a:off x="12763500" y="161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153585</xdr:rowOff>
    </xdr:from>
    <xdr:ext cx="534377" cy="259045"/>
    <xdr:sp macro="" textlink="">
      <xdr:nvSpPr>
        <xdr:cNvPr id="721" name="テキスト ボックス 720"/>
        <xdr:cNvSpPr txBox="1"/>
      </xdr:nvSpPr>
      <xdr:spPr>
        <a:xfrm>
          <a:off x="12547111" y="159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主なものとしては以下のとおりであり，その他の経費については，概ね横ばいで推移している。</a:t>
          </a:r>
          <a:endParaRPr lang="ja-JP" altLang="ja-JP" sz="1600">
            <a:effectLst/>
            <a:latin typeface="+mn-ea"/>
            <a:ea typeface="+mn-ea"/>
          </a:endParaRPr>
        </a:p>
        <a:p>
          <a:r>
            <a:rPr kumimoji="1" lang="ja-JP" altLang="ja-JP" sz="1200">
              <a:solidFill>
                <a:schemeClr val="dk1"/>
              </a:solidFill>
              <a:effectLst/>
              <a:latin typeface="+mn-ea"/>
              <a:ea typeface="+mn-ea"/>
              <a:cs typeface="+mn-cs"/>
            </a:rPr>
            <a:t>　議会費は，議場システム更新経費により，平成２９年度は一時的に増加している。</a:t>
          </a:r>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消防費は，平成２９年度に高浜分署の整備事業費により一時的に増加しており，</a:t>
          </a:r>
          <a:r>
            <a:rPr kumimoji="1" lang="ja-JP" altLang="en-US" sz="1200">
              <a:solidFill>
                <a:schemeClr val="dk1"/>
              </a:solidFill>
              <a:effectLst/>
              <a:latin typeface="+mn-ea"/>
              <a:ea typeface="+mn-ea"/>
              <a:cs typeface="+mn-cs"/>
            </a:rPr>
            <a:t>令和元年度は，災害対応特殊はしご付消防ポンプ自動車の更新等により増加している。</a:t>
          </a:r>
          <a:r>
            <a:rPr kumimoji="1" lang="ja-JP" altLang="ja-JP" sz="1200">
              <a:solidFill>
                <a:schemeClr val="dk1"/>
              </a:solidFill>
              <a:effectLst/>
              <a:latin typeface="+mn-ea"/>
              <a:ea typeface="+mn-ea"/>
              <a:cs typeface="+mn-cs"/>
            </a:rPr>
            <a:t>民生費は，全体的に増加傾向であり，待機児童対策のため，私立認定こども園を誘致するなど定員拡大を行っていることに</a:t>
          </a:r>
          <a:r>
            <a:rPr kumimoji="1" lang="ja-JP" altLang="en-US" sz="1200">
              <a:solidFill>
                <a:schemeClr val="dk1"/>
              </a:solidFill>
              <a:effectLst/>
              <a:latin typeface="+mn-ea"/>
              <a:ea typeface="+mn-ea"/>
              <a:cs typeface="+mn-cs"/>
            </a:rPr>
            <a:t>より</a:t>
          </a:r>
          <a:r>
            <a:rPr kumimoji="1" lang="ja-JP" altLang="ja-JP" sz="1200">
              <a:solidFill>
                <a:schemeClr val="dk1"/>
              </a:solidFill>
              <a:effectLst/>
              <a:latin typeface="+mn-ea"/>
              <a:ea typeface="+mn-ea"/>
              <a:cs typeface="+mn-cs"/>
            </a:rPr>
            <a:t>児童福祉関係経費が増加している。教育費は，施設の老朽化対策のため施設改修・整備費が増加傾向にあ</a:t>
          </a:r>
          <a:r>
            <a:rPr kumimoji="1" lang="ja-JP" altLang="en-US" sz="1200">
              <a:solidFill>
                <a:schemeClr val="dk1"/>
              </a:solidFill>
              <a:effectLst/>
              <a:latin typeface="+mn-ea"/>
              <a:ea typeface="+mn-ea"/>
              <a:cs typeface="+mn-cs"/>
            </a:rPr>
            <a:t>ったが</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令和元年度は</a:t>
          </a:r>
          <a:r>
            <a:rPr kumimoji="1" lang="ja-JP" altLang="ja-JP" sz="1200">
              <a:solidFill>
                <a:schemeClr val="dk1"/>
              </a:solidFill>
              <a:effectLst/>
              <a:latin typeface="+mn-ea"/>
              <a:ea typeface="+mn-ea"/>
              <a:cs typeface="+mn-cs"/>
            </a:rPr>
            <a:t>山手中学校の</a:t>
          </a:r>
          <a:r>
            <a:rPr kumimoji="1" lang="ja-JP" altLang="en-US" sz="1200">
              <a:solidFill>
                <a:schemeClr val="dk1"/>
              </a:solidFill>
              <a:effectLst/>
              <a:latin typeface="+mn-ea"/>
              <a:ea typeface="+mn-ea"/>
              <a:cs typeface="+mn-cs"/>
            </a:rPr>
            <a:t>普通教室棟の建替工事及び図書館本館の大規模改修工事の完了等に伴い減少</a:t>
          </a:r>
          <a:r>
            <a:rPr kumimoji="1" lang="ja-JP" altLang="ja-JP" sz="1200">
              <a:solidFill>
                <a:schemeClr val="dk1"/>
              </a:solidFill>
              <a:effectLst/>
              <a:latin typeface="+mn-ea"/>
              <a:ea typeface="+mn-ea"/>
              <a:cs typeface="+mn-cs"/>
            </a:rPr>
            <a:t>している。公債費は，平成２８・２９年度</a:t>
          </a:r>
          <a:r>
            <a:rPr kumimoji="1" lang="ja-JP" altLang="en-US" sz="1200">
              <a:solidFill>
                <a:schemeClr val="dk1"/>
              </a:solidFill>
              <a:effectLst/>
              <a:latin typeface="+mn-ea"/>
              <a:ea typeface="+mn-ea"/>
              <a:cs typeface="+mn-cs"/>
            </a:rPr>
            <a:t>において</a:t>
          </a:r>
          <a:r>
            <a:rPr kumimoji="1" lang="ja-JP" altLang="ja-JP" sz="1200">
              <a:solidFill>
                <a:schemeClr val="dk1"/>
              </a:solidFill>
              <a:effectLst/>
              <a:latin typeface="+mn-ea"/>
              <a:ea typeface="+mn-ea"/>
              <a:cs typeface="+mn-cs"/>
            </a:rPr>
            <a:t>公共用地取得費特別会計において地方債の満期一括償還があったため，高い水準となっている</a:t>
          </a:r>
          <a:r>
            <a:rPr kumimoji="1" lang="ja-JP" altLang="en-US" sz="1200">
              <a:solidFill>
                <a:schemeClr val="dk1"/>
              </a:solidFill>
              <a:effectLst/>
              <a:latin typeface="+mn-ea"/>
              <a:ea typeface="+mn-ea"/>
              <a:cs typeface="+mn-cs"/>
            </a:rPr>
            <a:t>が，平成</a:t>
          </a:r>
          <a:r>
            <a:rPr kumimoji="1" lang="en-US" altLang="ja-JP" sz="1200">
              <a:solidFill>
                <a:schemeClr val="dk1"/>
              </a:solidFill>
              <a:effectLst/>
              <a:latin typeface="+mn-ea"/>
              <a:ea typeface="+mn-ea"/>
              <a:cs typeface="+mn-cs"/>
            </a:rPr>
            <a:t>29</a:t>
          </a:r>
          <a:r>
            <a:rPr kumimoji="1" lang="ja-JP" altLang="en-US" sz="1200">
              <a:solidFill>
                <a:schemeClr val="dk1"/>
              </a:solidFill>
              <a:effectLst/>
              <a:latin typeface="+mn-ea"/>
              <a:ea typeface="+mn-ea"/>
              <a:cs typeface="+mn-cs"/>
            </a:rPr>
            <a:t>年度以降は，市債償還元金の減少に伴い減少傾向となっている。</a:t>
          </a:r>
          <a:endParaRPr lang="ja-JP" altLang="ja-JP" sz="16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財政基金は，決算剰余金などを積み立てるとともに，最小限の取り崩しに努めている。</a:t>
          </a:r>
          <a:endParaRPr lang="ja-JP" altLang="ja-JP" sz="1400">
            <a:effectLst/>
          </a:endParaRPr>
        </a:p>
        <a:p>
          <a:r>
            <a:rPr kumimoji="1" lang="ja-JP" altLang="ja-JP" sz="1100">
              <a:solidFill>
                <a:schemeClr val="dk1"/>
              </a:solidFill>
              <a:effectLst/>
              <a:latin typeface="+mn-lt"/>
              <a:ea typeface="+mn-ea"/>
              <a:cs typeface="+mn-cs"/>
            </a:rPr>
            <a:t>実質単年度収支は，平成２７年度は積立金が多</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，平成２８年度は繰上償還金の額が多</a:t>
          </a:r>
          <a:r>
            <a:rPr kumimoji="1" lang="ja-JP" altLang="en-US" sz="1100">
              <a:solidFill>
                <a:schemeClr val="dk1"/>
              </a:solidFill>
              <a:effectLst/>
              <a:latin typeface="+mn-lt"/>
              <a:ea typeface="+mn-ea"/>
              <a:cs typeface="+mn-cs"/>
            </a:rPr>
            <a:t>いため</a:t>
          </a:r>
          <a:r>
            <a:rPr kumimoji="1" lang="ja-JP" altLang="ja-JP" sz="1100">
              <a:solidFill>
                <a:schemeClr val="dk1"/>
              </a:solidFill>
              <a:effectLst/>
              <a:latin typeface="+mn-lt"/>
              <a:ea typeface="+mn-ea"/>
              <a:cs typeface="+mn-cs"/>
            </a:rPr>
            <a:t>，高い割合となっている。平成２９年度のマイナスは，公共用地取得費特別会計における地方債の満期一括償還の財源として，財政基金を２４億円取崩したことによる。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連結ベースにおいては，赤字は生じていない。</a:t>
          </a:r>
          <a:endParaRPr lang="ja-JP" altLang="ja-JP" sz="1400">
            <a:effectLst/>
          </a:endParaRPr>
        </a:p>
        <a:p>
          <a:r>
            <a:rPr kumimoji="1" lang="ja-JP" altLang="ja-JP" sz="1100">
              <a:solidFill>
                <a:schemeClr val="dk1"/>
              </a:solidFill>
              <a:effectLst/>
              <a:latin typeface="+mn-lt"/>
              <a:ea typeface="+mn-ea"/>
              <a:cs typeface="+mn-cs"/>
            </a:rPr>
            <a:t>今後も赤字とならないよう健全な財政運営に努める。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*データ記載に相違があります（表及びグラフ）</a:t>
          </a:r>
          <a:endParaRPr lang="ja-JP" altLang="ja-JP" sz="1400">
            <a:effectLst/>
          </a:endParaRPr>
        </a:p>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年度の病院事業　（誤）</a:t>
          </a:r>
          <a:r>
            <a:rPr kumimoji="1" lang="en-US" altLang="ja-JP" sz="1100">
              <a:solidFill>
                <a:schemeClr val="dk1"/>
              </a:solidFill>
              <a:effectLst/>
              <a:latin typeface="+mn-lt"/>
              <a:ea typeface="+mn-ea"/>
              <a:cs typeface="+mn-cs"/>
            </a:rPr>
            <a:t>6.87</a:t>
          </a:r>
          <a:r>
            <a:rPr kumimoji="1" lang="ja-JP" altLang="ja-JP" sz="1100">
              <a:solidFill>
                <a:schemeClr val="dk1"/>
              </a:solidFill>
              <a:effectLst/>
              <a:latin typeface="+mn-lt"/>
              <a:ea typeface="+mn-ea"/>
              <a:cs typeface="+mn-cs"/>
            </a:rPr>
            <a:t>％→（正）</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水道事業　（誤）</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％→（正）</a:t>
          </a:r>
          <a:r>
            <a:rPr kumimoji="1" lang="en-US" altLang="ja-JP" sz="1100">
              <a:solidFill>
                <a:schemeClr val="dk1"/>
              </a:solidFill>
              <a:effectLst/>
              <a:latin typeface="+mn-lt"/>
              <a:ea typeface="+mn-ea"/>
              <a:cs typeface="+mn-cs"/>
            </a:rPr>
            <a:t>6.87</a:t>
          </a:r>
          <a:r>
            <a:rPr kumimoji="1" lang="ja-JP" altLang="ja-JP" sz="1100">
              <a:solidFill>
                <a:schemeClr val="dk1"/>
              </a:solidFill>
              <a:effectLst/>
              <a:latin typeface="+mn-lt"/>
              <a:ea typeface="+mn-ea"/>
              <a:cs typeface="+mn-cs"/>
            </a:rPr>
            <a:t>％</a:t>
          </a:r>
          <a:endParaRPr lang="ja-JP" altLang="ja-JP" sz="1400">
            <a:effectLst/>
          </a:endParaRPr>
        </a:p>
        <a:p>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065_&#33446;&#23627;&#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96</v>
          </cell>
          <cell r="CF51">
            <v>90.4</v>
          </cell>
          <cell r="CN51">
            <v>97</v>
          </cell>
          <cell r="CV51">
            <v>85.5</v>
          </cell>
        </row>
        <row r="53">
          <cell r="BX53">
            <v>69.900000000000006</v>
          </cell>
          <cell r="CF53">
            <v>69.900000000000006</v>
          </cell>
          <cell r="CN53">
            <v>63.9</v>
          </cell>
          <cell r="CV53">
            <v>64.900000000000006</v>
          </cell>
        </row>
        <row r="55">
          <cell r="AN55" t="str">
            <v>類似団体内平均値</v>
          </cell>
          <cell r="BX55">
            <v>35.299999999999997</v>
          </cell>
          <cell r="CF55">
            <v>31.9</v>
          </cell>
          <cell r="CN55">
            <v>24.2</v>
          </cell>
          <cell r="CV55">
            <v>22.1</v>
          </cell>
        </row>
        <row r="57">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cell r="BP73">
            <v>121.6</v>
          </cell>
          <cell r="BX73">
            <v>96</v>
          </cell>
          <cell r="CF73">
            <v>90.4</v>
          </cell>
          <cell r="CN73">
            <v>97</v>
          </cell>
          <cell r="CV73">
            <v>85.5</v>
          </cell>
        </row>
        <row r="75">
          <cell r="BP75">
            <v>5.5</v>
          </cell>
          <cell r="BX75">
            <v>3.4</v>
          </cell>
          <cell r="CF75">
            <v>8.3000000000000007</v>
          </cell>
          <cell r="CN75">
            <v>10.6</v>
          </cell>
          <cell r="CV75">
            <v>11</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41762948</v>
      </c>
      <c r="BO4" s="424"/>
      <c r="BP4" s="424"/>
      <c r="BQ4" s="424"/>
      <c r="BR4" s="424"/>
      <c r="BS4" s="424"/>
      <c r="BT4" s="424"/>
      <c r="BU4" s="425"/>
      <c r="BV4" s="423">
        <v>44277999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3.7</v>
      </c>
      <c r="CU4" s="608"/>
      <c r="CV4" s="608"/>
      <c r="CW4" s="608"/>
      <c r="CX4" s="608"/>
      <c r="CY4" s="608"/>
      <c r="CZ4" s="608"/>
      <c r="DA4" s="609"/>
      <c r="DB4" s="607">
        <v>2.5</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40248446</v>
      </c>
      <c r="BO5" s="429"/>
      <c r="BP5" s="429"/>
      <c r="BQ5" s="429"/>
      <c r="BR5" s="429"/>
      <c r="BS5" s="429"/>
      <c r="BT5" s="429"/>
      <c r="BU5" s="430"/>
      <c r="BV5" s="428">
        <v>43206918</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96.3</v>
      </c>
      <c r="CU5" s="399"/>
      <c r="CV5" s="399"/>
      <c r="CW5" s="399"/>
      <c r="CX5" s="399"/>
      <c r="CY5" s="399"/>
      <c r="CZ5" s="399"/>
      <c r="DA5" s="400"/>
      <c r="DB5" s="398">
        <v>102.9</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1514502</v>
      </c>
      <c r="BO6" s="429"/>
      <c r="BP6" s="429"/>
      <c r="BQ6" s="429"/>
      <c r="BR6" s="429"/>
      <c r="BS6" s="429"/>
      <c r="BT6" s="429"/>
      <c r="BU6" s="430"/>
      <c r="BV6" s="428">
        <v>1071081</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96.3</v>
      </c>
      <c r="CU6" s="582"/>
      <c r="CV6" s="582"/>
      <c r="CW6" s="582"/>
      <c r="CX6" s="582"/>
      <c r="CY6" s="582"/>
      <c r="CZ6" s="582"/>
      <c r="DA6" s="583"/>
      <c r="DB6" s="581">
        <v>103.4</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647225</v>
      </c>
      <c r="BO7" s="429"/>
      <c r="BP7" s="429"/>
      <c r="BQ7" s="429"/>
      <c r="BR7" s="429"/>
      <c r="BS7" s="429"/>
      <c r="BT7" s="429"/>
      <c r="BU7" s="430"/>
      <c r="BV7" s="428">
        <v>490191</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23429646</v>
      </c>
      <c r="CU7" s="429"/>
      <c r="CV7" s="429"/>
      <c r="CW7" s="429"/>
      <c r="CX7" s="429"/>
      <c r="CY7" s="429"/>
      <c r="CZ7" s="429"/>
      <c r="DA7" s="430"/>
      <c r="DB7" s="428">
        <v>22888802</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102</v>
      </c>
      <c r="AV8" s="486"/>
      <c r="AW8" s="486"/>
      <c r="AX8" s="486"/>
      <c r="AY8" s="408" t="s">
        <v>110</v>
      </c>
      <c r="AZ8" s="409"/>
      <c r="BA8" s="409"/>
      <c r="BB8" s="409"/>
      <c r="BC8" s="409"/>
      <c r="BD8" s="409"/>
      <c r="BE8" s="409"/>
      <c r="BF8" s="409"/>
      <c r="BG8" s="409"/>
      <c r="BH8" s="409"/>
      <c r="BI8" s="409"/>
      <c r="BJ8" s="409"/>
      <c r="BK8" s="409"/>
      <c r="BL8" s="409"/>
      <c r="BM8" s="410"/>
      <c r="BN8" s="428">
        <v>867277</v>
      </c>
      <c r="BO8" s="429"/>
      <c r="BP8" s="429"/>
      <c r="BQ8" s="429"/>
      <c r="BR8" s="429"/>
      <c r="BS8" s="429"/>
      <c r="BT8" s="429"/>
      <c r="BU8" s="430"/>
      <c r="BV8" s="428">
        <v>580890</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1.01</v>
      </c>
      <c r="CU8" s="542"/>
      <c r="CV8" s="542"/>
      <c r="CW8" s="542"/>
      <c r="CX8" s="542"/>
      <c r="CY8" s="542"/>
      <c r="CZ8" s="542"/>
      <c r="DA8" s="543"/>
      <c r="DB8" s="541">
        <v>0.99</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95350</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94</v>
      </c>
      <c r="AV9" s="486"/>
      <c r="AW9" s="486"/>
      <c r="AX9" s="486"/>
      <c r="AY9" s="408" t="s">
        <v>116</v>
      </c>
      <c r="AZ9" s="409"/>
      <c r="BA9" s="409"/>
      <c r="BB9" s="409"/>
      <c r="BC9" s="409"/>
      <c r="BD9" s="409"/>
      <c r="BE9" s="409"/>
      <c r="BF9" s="409"/>
      <c r="BG9" s="409"/>
      <c r="BH9" s="409"/>
      <c r="BI9" s="409"/>
      <c r="BJ9" s="409"/>
      <c r="BK9" s="409"/>
      <c r="BL9" s="409"/>
      <c r="BM9" s="410"/>
      <c r="BN9" s="428">
        <v>286387</v>
      </c>
      <c r="BO9" s="429"/>
      <c r="BP9" s="429"/>
      <c r="BQ9" s="429"/>
      <c r="BR9" s="429"/>
      <c r="BS9" s="429"/>
      <c r="BT9" s="429"/>
      <c r="BU9" s="430"/>
      <c r="BV9" s="428">
        <v>153318</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15.8</v>
      </c>
      <c r="CU9" s="399"/>
      <c r="CV9" s="399"/>
      <c r="CW9" s="399"/>
      <c r="CX9" s="399"/>
      <c r="CY9" s="399"/>
      <c r="CZ9" s="399"/>
      <c r="DA9" s="400"/>
      <c r="DB9" s="398">
        <v>17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93238</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297126</v>
      </c>
      <c r="BO10" s="429"/>
      <c r="BP10" s="429"/>
      <c r="BQ10" s="429"/>
      <c r="BR10" s="429"/>
      <c r="BS10" s="429"/>
      <c r="BT10" s="429"/>
      <c r="BU10" s="430"/>
      <c r="BV10" s="428">
        <v>226594</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120</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95775</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120</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94127</v>
      </c>
      <c r="S13" s="532"/>
      <c r="T13" s="532"/>
      <c r="U13" s="532"/>
      <c r="V13" s="533"/>
      <c r="W13" s="519" t="s">
        <v>139</v>
      </c>
      <c r="X13" s="441"/>
      <c r="Y13" s="441"/>
      <c r="Z13" s="441"/>
      <c r="AA13" s="441"/>
      <c r="AB13" s="442"/>
      <c r="AC13" s="404">
        <v>82</v>
      </c>
      <c r="AD13" s="405"/>
      <c r="AE13" s="405"/>
      <c r="AF13" s="405"/>
      <c r="AG13" s="406"/>
      <c r="AH13" s="404">
        <v>89</v>
      </c>
      <c r="AI13" s="405"/>
      <c r="AJ13" s="405"/>
      <c r="AK13" s="405"/>
      <c r="AL13" s="407"/>
      <c r="AM13" s="497" t="s">
        <v>140</v>
      </c>
      <c r="AN13" s="402"/>
      <c r="AO13" s="402"/>
      <c r="AP13" s="402"/>
      <c r="AQ13" s="402"/>
      <c r="AR13" s="402"/>
      <c r="AS13" s="402"/>
      <c r="AT13" s="403"/>
      <c r="AU13" s="485" t="s">
        <v>102</v>
      </c>
      <c r="AV13" s="486"/>
      <c r="AW13" s="486"/>
      <c r="AX13" s="486"/>
      <c r="AY13" s="408" t="s">
        <v>141</v>
      </c>
      <c r="AZ13" s="409"/>
      <c r="BA13" s="409"/>
      <c r="BB13" s="409"/>
      <c r="BC13" s="409"/>
      <c r="BD13" s="409"/>
      <c r="BE13" s="409"/>
      <c r="BF13" s="409"/>
      <c r="BG13" s="409"/>
      <c r="BH13" s="409"/>
      <c r="BI13" s="409"/>
      <c r="BJ13" s="409"/>
      <c r="BK13" s="409"/>
      <c r="BL13" s="409"/>
      <c r="BM13" s="410"/>
      <c r="BN13" s="428">
        <v>583513</v>
      </c>
      <c r="BO13" s="429"/>
      <c r="BP13" s="429"/>
      <c r="BQ13" s="429"/>
      <c r="BR13" s="429"/>
      <c r="BS13" s="429"/>
      <c r="BT13" s="429"/>
      <c r="BU13" s="430"/>
      <c r="BV13" s="428">
        <v>379912</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11</v>
      </c>
      <c r="CU13" s="399"/>
      <c r="CV13" s="399"/>
      <c r="CW13" s="399"/>
      <c r="CX13" s="399"/>
      <c r="CY13" s="399"/>
      <c r="CZ13" s="399"/>
      <c r="DA13" s="400"/>
      <c r="DB13" s="398">
        <v>10.6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96020</v>
      </c>
      <c r="S14" s="532"/>
      <c r="T14" s="532"/>
      <c r="U14" s="532"/>
      <c r="V14" s="533"/>
      <c r="W14" s="534"/>
      <c r="X14" s="444"/>
      <c r="Y14" s="444"/>
      <c r="Z14" s="444"/>
      <c r="AA14" s="444"/>
      <c r="AB14" s="445"/>
      <c r="AC14" s="524">
        <v>0.2</v>
      </c>
      <c r="AD14" s="525"/>
      <c r="AE14" s="525"/>
      <c r="AF14" s="525"/>
      <c r="AG14" s="526"/>
      <c r="AH14" s="524">
        <v>0.2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85.5</v>
      </c>
      <c r="CU14" s="536"/>
      <c r="CV14" s="536"/>
      <c r="CW14" s="536"/>
      <c r="CX14" s="536"/>
      <c r="CY14" s="536"/>
      <c r="CZ14" s="536"/>
      <c r="DA14" s="537"/>
      <c r="DB14" s="535">
        <v>97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94394</v>
      </c>
      <c r="S15" s="532"/>
      <c r="T15" s="532"/>
      <c r="U15" s="532"/>
      <c r="V15" s="533"/>
      <c r="W15" s="519" t="s">
        <v>146</v>
      </c>
      <c r="X15" s="441"/>
      <c r="Y15" s="441"/>
      <c r="Z15" s="441"/>
      <c r="AA15" s="441"/>
      <c r="AB15" s="442"/>
      <c r="AC15" s="404">
        <v>6498</v>
      </c>
      <c r="AD15" s="405"/>
      <c r="AE15" s="405"/>
      <c r="AF15" s="405"/>
      <c r="AG15" s="406"/>
      <c r="AH15" s="404">
        <v>6213</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17211201</v>
      </c>
      <c r="BO15" s="424"/>
      <c r="BP15" s="424"/>
      <c r="BQ15" s="424"/>
      <c r="BR15" s="424"/>
      <c r="BS15" s="424"/>
      <c r="BT15" s="424"/>
      <c r="BU15" s="425"/>
      <c r="BV15" s="423">
        <v>16738839</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17.399999999999999</v>
      </c>
      <c r="AD16" s="525"/>
      <c r="AE16" s="525"/>
      <c r="AF16" s="525"/>
      <c r="AG16" s="526"/>
      <c r="AH16" s="524">
        <v>16.2</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16533906</v>
      </c>
      <c r="BO16" s="429"/>
      <c r="BP16" s="429"/>
      <c r="BQ16" s="429"/>
      <c r="BR16" s="429"/>
      <c r="BS16" s="429"/>
      <c r="BT16" s="429"/>
      <c r="BU16" s="430"/>
      <c r="BV16" s="428">
        <v>16807863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150</v>
      </c>
      <c r="S17" s="517"/>
      <c r="T17" s="517"/>
      <c r="U17" s="517"/>
      <c r="V17" s="518"/>
      <c r="W17" s="519" t="s">
        <v>153</v>
      </c>
      <c r="X17" s="441"/>
      <c r="Y17" s="441"/>
      <c r="Z17" s="441"/>
      <c r="AA17" s="441"/>
      <c r="AB17" s="442"/>
      <c r="AC17" s="404">
        <v>30740</v>
      </c>
      <c r="AD17" s="405"/>
      <c r="AE17" s="405"/>
      <c r="AF17" s="405"/>
      <c r="AG17" s="406"/>
      <c r="AH17" s="404">
        <v>32073</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23429646</v>
      </c>
      <c r="BO17" s="429"/>
      <c r="BP17" s="429"/>
      <c r="BQ17" s="429"/>
      <c r="BR17" s="429"/>
      <c r="BS17" s="429"/>
      <c r="BT17" s="429"/>
      <c r="BU17" s="430"/>
      <c r="BV17" s="428">
        <v>22700519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18.47</v>
      </c>
      <c r="M18" s="493"/>
      <c r="N18" s="493"/>
      <c r="O18" s="493"/>
      <c r="P18" s="493"/>
      <c r="Q18" s="493"/>
      <c r="R18" s="494"/>
      <c r="S18" s="494"/>
      <c r="T18" s="494"/>
      <c r="U18" s="494"/>
      <c r="V18" s="495"/>
      <c r="W18" s="509"/>
      <c r="X18" s="510"/>
      <c r="Y18" s="510"/>
      <c r="Z18" s="510"/>
      <c r="AA18" s="510"/>
      <c r="AB18" s="520"/>
      <c r="AC18" s="392">
        <v>82.4</v>
      </c>
      <c r="AD18" s="393"/>
      <c r="AE18" s="393"/>
      <c r="AF18" s="393"/>
      <c r="AG18" s="496"/>
      <c r="AH18" s="392">
        <v>83.6</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23990556</v>
      </c>
      <c r="BO18" s="429"/>
      <c r="BP18" s="429"/>
      <c r="BQ18" s="429"/>
      <c r="BR18" s="429"/>
      <c r="BS18" s="429"/>
      <c r="BT18" s="429"/>
      <c r="BU18" s="430"/>
      <c r="BV18" s="428">
        <v>24351921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5162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29336853</v>
      </c>
      <c r="BO19" s="429"/>
      <c r="BP19" s="429"/>
      <c r="BQ19" s="429"/>
      <c r="BR19" s="429"/>
      <c r="BS19" s="429"/>
      <c r="BT19" s="429"/>
      <c r="BU19" s="430"/>
      <c r="BV19" s="428">
        <v>30252165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41881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50531622</v>
      </c>
      <c r="BO23" s="429"/>
      <c r="BP23" s="429"/>
      <c r="BQ23" s="429"/>
      <c r="BR23" s="429"/>
      <c r="BS23" s="429"/>
      <c r="BT23" s="429"/>
      <c r="BU23" s="430"/>
      <c r="BV23" s="428">
        <v>52637980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10610</v>
      </c>
      <c r="R24" s="405"/>
      <c r="S24" s="405"/>
      <c r="T24" s="405"/>
      <c r="U24" s="405"/>
      <c r="V24" s="406"/>
      <c r="W24" s="470"/>
      <c r="X24" s="461"/>
      <c r="Y24" s="462"/>
      <c r="Z24" s="401" t="s">
        <v>169</v>
      </c>
      <c r="AA24" s="402"/>
      <c r="AB24" s="402"/>
      <c r="AC24" s="402"/>
      <c r="AD24" s="402"/>
      <c r="AE24" s="402"/>
      <c r="AF24" s="402"/>
      <c r="AG24" s="403"/>
      <c r="AH24" s="404">
        <v>698</v>
      </c>
      <c r="AI24" s="405"/>
      <c r="AJ24" s="405"/>
      <c r="AK24" s="405"/>
      <c r="AL24" s="406"/>
      <c r="AM24" s="404">
        <v>2044442</v>
      </c>
      <c r="AN24" s="405"/>
      <c r="AO24" s="405"/>
      <c r="AP24" s="405"/>
      <c r="AQ24" s="405"/>
      <c r="AR24" s="406"/>
      <c r="AS24" s="404">
        <v>2929</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32804800</v>
      </c>
      <c r="BO24" s="429"/>
      <c r="BP24" s="429"/>
      <c r="BQ24" s="429"/>
      <c r="BR24" s="429"/>
      <c r="BS24" s="429"/>
      <c r="BT24" s="429"/>
      <c r="BU24" s="430"/>
      <c r="BV24" s="428">
        <v>35255640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1</v>
      </c>
      <c r="M25" s="405"/>
      <c r="N25" s="405"/>
      <c r="O25" s="405"/>
      <c r="P25" s="406"/>
      <c r="Q25" s="404">
        <v>8850</v>
      </c>
      <c r="R25" s="405"/>
      <c r="S25" s="405"/>
      <c r="T25" s="405"/>
      <c r="U25" s="405"/>
      <c r="V25" s="406"/>
      <c r="W25" s="470"/>
      <c r="X25" s="461"/>
      <c r="Y25" s="462"/>
      <c r="Z25" s="401" t="s">
        <v>172</v>
      </c>
      <c r="AA25" s="402"/>
      <c r="AB25" s="402"/>
      <c r="AC25" s="402"/>
      <c r="AD25" s="402"/>
      <c r="AE25" s="402"/>
      <c r="AF25" s="402"/>
      <c r="AG25" s="403"/>
      <c r="AH25" s="404">
        <v>107</v>
      </c>
      <c r="AI25" s="405"/>
      <c r="AJ25" s="405"/>
      <c r="AK25" s="405"/>
      <c r="AL25" s="406"/>
      <c r="AM25" s="404">
        <v>296390</v>
      </c>
      <c r="AN25" s="405"/>
      <c r="AO25" s="405"/>
      <c r="AP25" s="405"/>
      <c r="AQ25" s="405"/>
      <c r="AR25" s="406"/>
      <c r="AS25" s="404">
        <v>2770</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11356805</v>
      </c>
      <c r="BO25" s="424"/>
      <c r="BP25" s="424"/>
      <c r="BQ25" s="424"/>
      <c r="BR25" s="424"/>
      <c r="BS25" s="424"/>
      <c r="BT25" s="424"/>
      <c r="BU25" s="425"/>
      <c r="BV25" s="423">
        <v>14105453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174</v>
      </c>
      <c r="F26" s="402"/>
      <c r="G26" s="402"/>
      <c r="H26" s="402"/>
      <c r="I26" s="402"/>
      <c r="J26" s="402"/>
      <c r="K26" s="403"/>
      <c r="L26" s="404">
        <v>1</v>
      </c>
      <c r="M26" s="405"/>
      <c r="N26" s="405"/>
      <c r="O26" s="405"/>
      <c r="P26" s="406"/>
      <c r="Q26" s="404">
        <v>7320</v>
      </c>
      <c r="R26" s="405"/>
      <c r="S26" s="405"/>
      <c r="T26" s="405"/>
      <c r="U26" s="405"/>
      <c r="V26" s="406"/>
      <c r="W26" s="470"/>
      <c r="X26" s="461"/>
      <c r="Y26" s="462"/>
      <c r="Z26" s="401" t="s">
        <v>175</v>
      </c>
      <c r="AA26" s="483"/>
      <c r="AB26" s="483"/>
      <c r="AC26" s="483"/>
      <c r="AD26" s="483"/>
      <c r="AE26" s="483"/>
      <c r="AF26" s="483"/>
      <c r="AG26" s="484"/>
      <c r="AH26" s="404">
        <v>92</v>
      </c>
      <c r="AI26" s="405"/>
      <c r="AJ26" s="405"/>
      <c r="AK26" s="405"/>
      <c r="AL26" s="406"/>
      <c r="AM26" s="404">
        <v>286488</v>
      </c>
      <c r="AN26" s="405"/>
      <c r="AO26" s="405"/>
      <c r="AP26" s="405"/>
      <c r="AQ26" s="405"/>
      <c r="AR26" s="406"/>
      <c r="AS26" s="404">
        <v>3114</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177</v>
      </c>
      <c r="F27" s="402"/>
      <c r="G27" s="402"/>
      <c r="H27" s="402"/>
      <c r="I27" s="402"/>
      <c r="J27" s="402"/>
      <c r="K27" s="403"/>
      <c r="L27" s="404">
        <v>1</v>
      </c>
      <c r="M27" s="405"/>
      <c r="N27" s="405"/>
      <c r="O27" s="405"/>
      <c r="P27" s="406"/>
      <c r="Q27" s="404">
        <v>7370</v>
      </c>
      <c r="R27" s="405"/>
      <c r="S27" s="405"/>
      <c r="T27" s="405"/>
      <c r="U27" s="405"/>
      <c r="V27" s="406"/>
      <c r="W27" s="470"/>
      <c r="X27" s="461"/>
      <c r="Y27" s="462"/>
      <c r="Z27" s="401" t="s">
        <v>178</v>
      </c>
      <c r="AA27" s="402"/>
      <c r="AB27" s="402"/>
      <c r="AC27" s="402"/>
      <c r="AD27" s="402"/>
      <c r="AE27" s="402"/>
      <c r="AF27" s="402"/>
      <c r="AG27" s="403"/>
      <c r="AH27" s="404">
        <v>46</v>
      </c>
      <c r="AI27" s="405"/>
      <c r="AJ27" s="405"/>
      <c r="AK27" s="405"/>
      <c r="AL27" s="406"/>
      <c r="AM27" s="404">
        <v>174699</v>
      </c>
      <c r="AN27" s="405"/>
      <c r="AO27" s="405"/>
      <c r="AP27" s="405"/>
      <c r="AQ27" s="405"/>
      <c r="AR27" s="406"/>
      <c r="AS27" s="404">
        <v>3798</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330000</v>
      </c>
      <c r="BO27" s="432"/>
      <c r="BP27" s="432"/>
      <c r="BQ27" s="432"/>
      <c r="BR27" s="432"/>
      <c r="BS27" s="432"/>
      <c r="BT27" s="432"/>
      <c r="BU27" s="433"/>
      <c r="BV27" s="431">
        <v>330000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180</v>
      </c>
      <c r="F28" s="402"/>
      <c r="G28" s="402"/>
      <c r="H28" s="402"/>
      <c r="I28" s="402"/>
      <c r="J28" s="402"/>
      <c r="K28" s="403"/>
      <c r="L28" s="404">
        <v>1</v>
      </c>
      <c r="M28" s="405"/>
      <c r="N28" s="405"/>
      <c r="O28" s="405"/>
      <c r="P28" s="406"/>
      <c r="Q28" s="404">
        <v>6530</v>
      </c>
      <c r="R28" s="405"/>
      <c r="S28" s="405"/>
      <c r="T28" s="405"/>
      <c r="U28" s="405"/>
      <c r="V28" s="406"/>
      <c r="W28" s="470"/>
      <c r="X28" s="461"/>
      <c r="Y28" s="462"/>
      <c r="Z28" s="401" t="s">
        <v>181</v>
      </c>
      <c r="AA28" s="402"/>
      <c r="AB28" s="402"/>
      <c r="AC28" s="402"/>
      <c r="AD28" s="402"/>
      <c r="AE28" s="402"/>
      <c r="AF28" s="402"/>
      <c r="AG28" s="403"/>
      <c r="AH28" s="404" t="s">
        <v>137</v>
      </c>
      <c r="AI28" s="405"/>
      <c r="AJ28" s="405"/>
      <c r="AK28" s="405"/>
      <c r="AL28" s="406"/>
      <c r="AM28" s="404" t="s">
        <v>128</v>
      </c>
      <c r="AN28" s="405"/>
      <c r="AO28" s="405"/>
      <c r="AP28" s="405"/>
      <c r="AQ28" s="405"/>
      <c r="AR28" s="406"/>
      <c r="AS28" s="404" t="s">
        <v>137</v>
      </c>
      <c r="AT28" s="405"/>
      <c r="AU28" s="405"/>
      <c r="AV28" s="405"/>
      <c r="AW28" s="405"/>
      <c r="AX28" s="407"/>
      <c r="AY28" s="411" t="s">
        <v>182</v>
      </c>
      <c r="AZ28" s="412"/>
      <c r="BA28" s="412"/>
      <c r="BB28" s="413"/>
      <c r="BC28" s="420" t="s">
        <v>48</v>
      </c>
      <c r="BD28" s="421"/>
      <c r="BE28" s="421"/>
      <c r="BF28" s="421"/>
      <c r="BG28" s="421"/>
      <c r="BH28" s="421"/>
      <c r="BI28" s="421"/>
      <c r="BJ28" s="421"/>
      <c r="BK28" s="421"/>
      <c r="BL28" s="421"/>
      <c r="BM28" s="422"/>
      <c r="BN28" s="423">
        <v>7367714</v>
      </c>
      <c r="BO28" s="424"/>
      <c r="BP28" s="424"/>
      <c r="BQ28" s="424"/>
      <c r="BR28" s="424"/>
      <c r="BS28" s="424"/>
      <c r="BT28" s="424"/>
      <c r="BU28" s="425"/>
      <c r="BV28" s="423">
        <v>7070588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183</v>
      </c>
      <c r="F29" s="402"/>
      <c r="G29" s="402"/>
      <c r="H29" s="402"/>
      <c r="I29" s="402"/>
      <c r="J29" s="402"/>
      <c r="K29" s="403"/>
      <c r="L29" s="404">
        <v>19</v>
      </c>
      <c r="M29" s="405"/>
      <c r="N29" s="405"/>
      <c r="O29" s="405"/>
      <c r="P29" s="406"/>
      <c r="Q29" s="404">
        <v>5910</v>
      </c>
      <c r="R29" s="405"/>
      <c r="S29" s="405"/>
      <c r="T29" s="405"/>
      <c r="U29" s="405"/>
      <c r="V29" s="406"/>
      <c r="W29" s="471"/>
      <c r="X29" s="472"/>
      <c r="Y29" s="473"/>
      <c r="Z29" s="401" t="s">
        <v>184</v>
      </c>
      <c r="AA29" s="402"/>
      <c r="AB29" s="402"/>
      <c r="AC29" s="402"/>
      <c r="AD29" s="402"/>
      <c r="AE29" s="402"/>
      <c r="AF29" s="402"/>
      <c r="AG29" s="403"/>
      <c r="AH29" s="404">
        <v>744</v>
      </c>
      <c r="AI29" s="405"/>
      <c r="AJ29" s="405"/>
      <c r="AK29" s="405"/>
      <c r="AL29" s="406"/>
      <c r="AM29" s="404">
        <v>2219141</v>
      </c>
      <c r="AN29" s="405"/>
      <c r="AO29" s="405"/>
      <c r="AP29" s="405"/>
      <c r="AQ29" s="405"/>
      <c r="AR29" s="406"/>
      <c r="AS29" s="404">
        <v>2983</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1504470</v>
      </c>
      <c r="BO29" s="429"/>
      <c r="BP29" s="429"/>
      <c r="BQ29" s="429"/>
      <c r="BR29" s="429"/>
      <c r="BS29" s="429"/>
      <c r="BT29" s="429"/>
      <c r="BU29" s="430"/>
      <c r="BV29" s="428">
        <v>1303557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101.2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4179288</v>
      </c>
      <c r="BO30" s="432"/>
      <c r="BP30" s="432"/>
      <c r="BQ30" s="432"/>
      <c r="BR30" s="432"/>
      <c r="BS30" s="432"/>
      <c r="BT30" s="432"/>
      <c r="BU30" s="433"/>
      <c r="BV30" s="431">
        <v>4328144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193</v>
      </c>
      <c r="V33" s="391"/>
      <c r="W33" s="390" t="s">
        <v>194</v>
      </c>
      <c r="X33" s="390"/>
      <c r="Y33" s="390"/>
      <c r="Z33" s="390"/>
      <c r="AA33" s="390"/>
      <c r="AB33" s="390"/>
      <c r="AC33" s="390"/>
      <c r="AD33" s="390"/>
      <c r="AE33" s="390"/>
      <c r="AF33" s="390"/>
      <c r="AG33" s="390"/>
      <c r="AH33" s="390"/>
      <c r="AI33" s="390"/>
      <c r="AJ33" s="390"/>
      <c r="AK33" s="390"/>
      <c r="AL33" s="216"/>
      <c r="AM33" s="391" t="s">
        <v>193</v>
      </c>
      <c r="AN33" s="391"/>
      <c r="AO33" s="390" t="s">
        <v>194</v>
      </c>
      <c r="AP33" s="390"/>
      <c r="AQ33" s="390"/>
      <c r="AR33" s="390"/>
      <c r="AS33" s="390"/>
      <c r="AT33" s="390"/>
      <c r="AU33" s="390"/>
      <c r="AV33" s="390"/>
      <c r="AW33" s="390"/>
      <c r="AX33" s="390"/>
      <c r="AY33" s="390"/>
      <c r="AZ33" s="390"/>
      <c r="BA33" s="390"/>
      <c r="BB33" s="390"/>
      <c r="BC33" s="390"/>
      <c r="BD33" s="217"/>
      <c r="BE33" s="390" t="s">
        <v>195</v>
      </c>
      <c r="BF33" s="390"/>
      <c r="BG33" s="390" t="s">
        <v>196</v>
      </c>
      <c r="BH33" s="390"/>
      <c r="BI33" s="390"/>
      <c r="BJ33" s="390"/>
      <c r="BK33" s="390"/>
      <c r="BL33" s="390"/>
      <c r="BM33" s="390"/>
      <c r="BN33" s="390"/>
      <c r="BO33" s="390"/>
      <c r="BP33" s="390"/>
      <c r="BQ33" s="390"/>
      <c r="BR33" s="390"/>
      <c r="BS33" s="390"/>
      <c r="BT33" s="390"/>
      <c r="BU33" s="390"/>
      <c r="BV33" s="217"/>
      <c r="BW33" s="391" t="s">
        <v>195</v>
      </c>
      <c r="BX33" s="391"/>
      <c r="BY33" s="390" t="s">
        <v>197</v>
      </c>
      <c r="BZ33" s="390"/>
      <c r="CA33" s="390"/>
      <c r="CB33" s="390"/>
      <c r="CC33" s="390"/>
      <c r="CD33" s="390"/>
      <c r="CE33" s="390"/>
      <c r="CF33" s="390"/>
      <c r="CG33" s="390"/>
      <c r="CH33" s="390"/>
      <c r="CI33" s="390"/>
      <c r="CJ33" s="390"/>
      <c r="CK33" s="390"/>
      <c r="CL33" s="390"/>
      <c r="CM33" s="390"/>
      <c r="CN33" s="216"/>
      <c r="CO33" s="391" t="s">
        <v>198</v>
      </c>
      <c r="CP33" s="391"/>
      <c r="CQ33" s="390" t="s">
        <v>199</v>
      </c>
      <c r="CR33" s="390"/>
      <c r="CS33" s="390"/>
      <c r="CT33" s="390"/>
      <c r="CU33" s="390"/>
      <c r="CV33" s="390"/>
      <c r="CW33" s="390"/>
      <c r="CX33" s="390"/>
      <c r="CY33" s="390"/>
      <c r="CZ33" s="390"/>
      <c r="DA33" s="390"/>
      <c r="DB33" s="390"/>
      <c r="DC33" s="390"/>
      <c r="DD33" s="390"/>
      <c r="DE33" s="390"/>
      <c r="DF33" s="216"/>
      <c r="DG33" s="389" t="s">
        <v>200</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IF('各会計、関係団体の財政状況及び健全化判断比率'!B32="","",'各会計、関係団体の財政状況及び健全化判断比率'!B32)</f>
        <v>病院事業会計</v>
      </c>
      <c r="AP34" s="386"/>
      <c r="AQ34" s="386"/>
      <c r="AR34" s="386"/>
      <c r="AS34" s="386"/>
      <c r="AT34" s="386"/>
      <c r="AU34" s="386"/>
      <c r="AV34" s="386"/>
      <c r="AW34" s="386"/>
      <c r="AX34" s="386"/>
      <c r="AY34" s="386"/>
      <c r="AZ34" s="386"/>
      <c r="BA34" s="386"/>
      <c r="BB34" s="386"/>
      <c r="BC34" s="386"/>
      <c r="BD34" s="214"/>
      <c r="BE34" s="387">
        <f>IF(BG34="","",MAX(C34:D43,U34:V43,AM34:AN43)+1)</f>
        <v>10</v>
      </c>
      <c r="BF34" s="387"/>
      <c r="BG34" s="386" t="str">
        <f>IF('各会計、関係団体の財政状況及び健全化判断比率'!B35="","",'各会計、関係団体の財政状況及び健全化判断比率'!B35)</f>
        <v>都市再開発事業特別会計</v>
      </c>
      <c r="BH34" s="386"/>
      <c r="BI34" s="386"/>
      <c r="BJ34" s="386"/>
      <c r="BK34" s="386"/>
      <c r="BL34" s="386"/>
      <c r="BM34" s="386"/>
      <c r="BN34" s="386"/>
      <c r="BO34" s="386"/>
      <c r="BP34" s="386"/>
      <c r="BQ34" s="386"/>
      <c r="BR34" s="386"/>
      <c r="BS34" s="386"/>
      <c r="BT34" s="386"/>
      <c r="BU34" s="386"/>
      <c r="BV34" s="214"/>
      <c r="BW34" s="387">
        <f>IF(BY34="","",MAX(C34:D43,U34:V43,AM34:AN43,BE34:BF43)+1)</f>
        <v>11</v>
      </c>
      <c r="BX34" s="387"/>
      <c r="BY34" s="386" t="str">
        <f>IF('各会計、関係団体の財政状況及び健全化判断比率'!B68="","",'各会計、関係団体の財政状況及び健全化判断比率'!B68)</f>
        <v>阪神水道企業団</v>
      </c>
      <c r="BZ34" s="386"/>
      <c r="CA34" s="386"/>
      <c r="CB34" s="386"/>
      <c r="CC34" s="386"/>
      <c r="CD34" s="386"/>
      <c r="CE34" s="386"/>
      <c r="CF34" s="386"/>
      <c r="CG34" s="386"/>
      <c r="CH34" s="386"/>
      <c r="CI34" s="386"/>
      <c r="CJ34" s="386"/>
      <c r="CK34" s="386"/>
      <c r="CL34" s="386"/>
      <c r="CM34" s="386"/>
      <c r="CN34" s="214"/>
      <c r="CO34" s="387">
        <f>IF(CQ34="","",MAX(C34:D43,U34:V43,AM34:AN43,BE34:BF43,BW34:BX43)+1)</f>
        <v>15</v>
      </c>
      <c r="CP34" s="387"/>
      <c r="CQ34" s="386" t="str">
        <f>IF('各会計、関係団体の財政状況及び健全化判断比率'!BS7="","",'各会計、関係団体の財政状況及び健全化判断比率'!BS7)</f>
        <v>阪神福祉事業団</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公共用地取得費特別会計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8</v>
      </c>
      <c r="AN35" s="387"/>
      <c r="AO35" s="386" t="str">
        <f>IF('各会計、関係団体の財政状況及び健全化判断比率'!B33="","",'各会計、関係団体の財政状況及び健全化判断比率'!B33)</f>
        <v>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12</v>
      </c>
      <c r="BX35" s="387"/>
      <c r="BY35" s="386" t="str">
        <f>IF('各会計、関係団体の財政状況及び健全化判断比率'!B69="","",'各会計、関係団体の財政状況及び健全化判断比率'!B69)</f>
        <v>丹波少年自然の家事務組合</v>
      </c>
      <c r="BZ35" s="386"/>
      <c r="CA35" s="386"/>
      <c r="CB35" s="386"/>
      <c r="CC35" s="386"/>
      <c r="CD35" s="386"/>
      <c r="CE35" s="386"/>
      <c r="CF35" s="386"/>
      <c r="CG35" s="386"/>
      <c r="CH35" s="386"/>
      <c r="CI35" s="386"/>
      <c r="CJ35" s="386"/>
      <c r="CK35" s="386"/>
      <c r="CL35" s="386"/>
      <c r="CM35" s="386"/>
      <c r="CN35" s="214"/>
      <c r="CO35" s="387">
        <f t="shared" ref="CO35:CO43" si="3">IF(CQ35="","",CO34+1)</f>
        <v>16</v>
      </c>
      <c r="CP35" s="387"/>
      <c r="CQ35" s="386" t="str">
        <f>IF('各会計、関係団体の財政状況及び健全化判断比率'!BS8="","",'各会計、関係団体の財政状況及び健全化判断比率'!BS8)</f>
        <v>兵庫県信用保証協会</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駐車場事業特別会計</v>
      </c>
      <c r="X36" s="386"/>
      <c r="Y36" s="386"/>
      <c r="Z36" s="386"/>
      <c r="AA36" s="386"/>
      <c r="AB36" s="386"/>
      <c r="AC36" s="386"/>
      <c r="AD36" s="386"/>
      <c r="AE36" s="386"/>
      <c r="AF36" s="386"/>
      <c r="AG36" s="386"/>
      <c r="AH36" s="386"/>
      <c r="AI36" s="386"/>
      <c r="AJ36" s="386"/>
      <c r="AK36" s="386"/>
      <c r="AL36" s="214"/>
      <c r="AM36" s="387">
        <f t="shared" si="0"/>
        <v>9</v>
      </c>
      <c r="AN36" s="387"/>
      <c r="AO36" s="386" t="str">
        <f>IF('各会計、関係団体の財政状況及び健全化判断比率'!B34="","",'各会計、関係団体の財政状況及び健全化判断比率'!B34)</f>
        <v>下水道事業会計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13</v>
      </c>
      <c r="BX36" s="387"/>
      <c r="BY36" s="386" t="str">
        <f>IF('各会計、関係団体の財政状況及び健全化判断比率'!B70="","",'各会計、関係団体の財政状況及び健全化判断比率'!B70)</f>
        <v>兵庫県後期高齢者医療広域連合（一般会計）</v>
      </c>
      <c r="BZ36" s="386"/>
      <c r="CA36" s="386"/>
      <c r="CB36" s="386"/>
      <c r="CC36" s="386"/>
      <c r="CD36" s="386"/>
      <c r="CE36" s="386"/>
      <c r="CF36" s="386"/>
      <c r="CG36" s="386"/>
      <c r="CH36" s="386"/>
      <c r="CI36" s="386"/>
      <c r="CJ36" s="386"/>
      <c r="CK36" s="386"/>
      <c r="CL36" s="386"/>
      <c r="CM36" s="386"/>
      <c r="CN36" s="214"/>
      <c r="CO36" s="387">
        <f t="shared" si="3"/>
        <v>17</v>
      </c>
      <c r="CP36" s="387"/>
      <c r="CQ36" s="386" t="str">
        <f>IF('各会計、関係団体の財政状況及び健全化判断比率'!BS9="","",'各会計、関係団体の財政状況及び健全化判断比率'!BS9)</f>
        <v>芦屋市都市管理（株）</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後期高齢者医療事業特別会計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14</v>
      </c>
      <c r="BX37" s="387"/>
      <c r="BY37" s="386" t="str">
        <f>IF('各会計、関係団体の財政状況及び健全化判断比率'!B71="","",'各会計、関係団体の財政状況及び健全化判断比率'!B71)</f>
        <v>兵庫県後期高齢者医療広域連合（特別会計）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D5zttd2azsHXj+YZ/QL8PuV7H9fAs4z2VhXp5iZW9YxQrnN3zNYo8x/rGWUAjiv5noS3YtpTgPLsPRoqreTecQ==" saltValue="yl/JnLB9jNNL2yHveY2d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0" t="s">
        <v>557</v>
      </c>
      <c r="D34" s="1210"/>
      <c r="E34" s="1211"/>
      <c r="F34" s="32">
        <v>4.3600000000000003</v>
      </c>
      <c r="G34" s="33">
        <v>1.27</v>
      </c>
      <c r="H34" s="33">
        <v>4.9800000000000004</v>
      </c>
      <c r="I34" s="33">
        <v>6.03</v>
      </c>
      <c r="J34" s="34">
        <v>6.86</v>
      </c>
      <c r="K34" s="22"/>
      <c r="L34" s="22"/>
      <c r="M34" s="22"/>
      <c r="N34" s="22"/>
      <c r="O34" s="22"/>
      <c r="P34" s="22"/>
    </row>
    <row r="35" spans="1:16" ht="39" customHeight="1" x14ac:dyDescent="0.15">
      <c r="A35" s="22"/>
      <c r="B35" s="35"/>
      <c r="C35" s="1204" t="s">
        <v>558</v>
      </c>
      <c r="D35" s="1205"/>
      <c r="E35" s="1206"/>
      <c r="F35" s="36">
        <v>4.9400000000000004</v>
      </c>
      <c r="G35" s="37">
        <v>2.2999999999999998</v>
      </c>
      <c r="H35" s="37">
        <v>1.54</v>
      </c>
      <c r="I35" s="37">
        <v>2.2000000000000002</v>
      </c>
      <c r="J35" s="38">
        <v>3.35</v>
      </c>
      <c r="K35" s="22"/>
      <c r="L35" s="22"/>
      <c r="M35" s="22"/>
      <c r="N35" s="22"/>
      <c r="O35" s="22"/>
      <c r="P35" s="22"/>
    </row>
    <row r="36" spans="1:16" ht="39" customHeight="1" x14ac:dyDescent="0.15">
      <c r="A36" s="22"/>
      <c r="B36" s="35"/>
      <c r="C36" s="1204" t="s">
        <v>559</v>
      </c>
      <c r="D36" s="1205"/>
      <c r="E36" s="1206"/>
      <c r="F36" s="36" t="s">
        <v>510</v>
      </c>
      <c r="G36" s="37" t="s">
        <v>510</v>
      </c>
      <c r="H36" s="37" t="s">
        <v>510</v>
      </c>
      <c r="I36" s="37">
        <v>1.44</v>
      </c>
      <c r="J36" s="38">
        <v>3.1</v>
      </c>
      <c r="K36" s="22"/>
      <c r="L36" s="22"/>
      <c r="M36" s="22"/>
      <c r="N36" s="22"/>
      <c r="O36" s="22"/>
      <c r="P36" s="22"/>
    </row>
    <row r="37" spans="1:16" ht="39" customHeight="1" x14ac:dyDescent="0.15">
      <c r="A37" s="22"/>
      <c r="B37" s="35"/>
      <c r="C37" s="1204" t="s">
        <v>560</v>
      </c>
      <c r="D37" s="1205"/>
      <c r="E37" s="1206"/>
      <c r="F37" s="36">
        <v>0.28000000000000003</v>
      </c>
      <c r="G37" s="37">
        <v>1.07</v>
      </c>
      <c r="H37" s="37">
        <v>1.46</v>
      </c>
      <c r="I37" s="37">
        <v>0.84</v>
      </c>
      <c r="J37" s="38">
        <v>0.68</v>
      </c>
      <c r="K37" s="22"/>
      <c r="L37" s="22"/>
      <c r="M37" s="22"/>
      <c r="N37" s="22"/>
      <c r="O37" s="22"/>
      <c r="P37" s="22"/>
    </row>
    <row r="38" spans="1:16" ht="39" customHeight="1" x14ac:dyDescent="0.15">
      <c r="A38" s="22"/>
      <c r="B38" s="35"/>
      <c r="C38" s="1204" t="s">
        <v>561</v>
      </c>
      <c r="D38" s="1205"/>
      <c r="E38" s="1206"/>
      <c r="F38" s="36">
        <v>0.34</v>
      </c>
      <c r="G38" s="37">
        <v>0.38</v>
      </c>
      <c r="H38" s="37">
        <v>0.4</v>
      </c>
      <c r="I38" s="37">
        <v>0.44</v>
      </c>
      <c r="J38" s="38">
        <v>0.41</v>
      </c>
      <c r="K38" s="22"/>
      <c r="L38" s="22"/>
      <c r="M38" s="22"/>
      <c r="N38" s="22"/>
      <c r="O38" s="22"/>
      <c r="P38" s="22"/>
    </row>
    <row r="39" spans="1:16" ht="39" customHeight="1" x14ac:dyDescent="0.15">
      <c r="A39" s="22"/>
      <c r="B39" s="35"/>
      <c r="C39" s="1204" t="s">
        <v>562</v>
      </c>
      <c r="D39" s="1205"/>
      <c r="E39" s="1206"/>
      <c r="F39" s="36">
        <v>1.01</v>
      </c>
      <c r="G39" s="37">
        <v>6.87</v>
      </c>
      <c r="H39" s="37">
        <v>0.71</v>
      </c>
      <c r="I39" s="37">
        <v>0.56000000000000005</v>
      </c>
      <c r="J39" s="38">
        <v>0.41</v>
      </c>
      <c r="K39" s="22"/>
      <c r="L39" s="22"/>
      <c r="M39" s="22"/>
      <c r="N39" s="22"/>
      <c r="O39" s="22"/>
      <c r="P39" s="22"/>
    </row>
    <row r="40" spans="1:16" ht="39" customHeight="1" x14ac:dyDescent="0.15">
      <c r="A40" s="22"/>
      <c r="B40" s="35"/>
      <c r="C40" s="1204" t="s">
        <v>563</v>
      </c>
      <c r="D40" s="1205"/>
      <c r="E40" s="1206"/>
      <c r="F40" s="36">
        <v>0.1</v>
      </c>
      <c r="G40" s="37">
        <v>0.19</v>
      </c>
      <c r="H40" s="37">
        <v>0.31</v>
      </c>
      <c r="I40" s="37">
        <v>0.33</v>
      </c>
      <c r="J40" s="38">
        <v>0.34</v>
      </c>
      <c r="K40" s="22"/>
      <c r="L40" s="22"/>
      <c r="M40" s="22"/>
      <c r="N40" s="22"/>
      <c r="O40" s="22"/>
      <c r="P40" s="22"/>
    </row>
    <row r="41" spans="1:16" ht="39" customHeight="1" x14ac:dyDescent="0.15">
      <c r="A41" s="22"/>
      <c r="B41" s="35"/>
      <c r="C41" s="1204" t="s">
        <v>564</v>
      </c>
      <c r="D41" s="1205"/>
      <c r="E41" s="1206"/>
      <c r="F41" s="36">
        <v>0.71</v>
      </c>
      <c r="G41" s="37">
        <v>0.94</v>
      </c>
      <c r="H41" s="37">
        <v>0.67</v>
      </c>
      <c r="I41" s="37">
        <v>0.79</v>
      </c>
      <c r="J41" s="38">
        <v>0.25</v>
      </c>
      <c r="K41" s="22"/>
      <c r="L41" s="22"/>
      <c r="M41" s="22"/>
      <c r="N41" s="22"/>
      <c r="O41" s="22"/>
      <c r="P41" s="22"/>
    </row>
    <row r="42" spans="1:16" ht="39" customHeight="1" x14ac:dyDescent="0.15">
      <c r="A42" s="22"/>
      <c r="B42" s="39"/>
      <c r="C42" s="1204" t="s">
        <v>565</v>
      </c>
      <c r="D42" s="1205"/>
      <c r="E42" s="1206"/>
      <c r="F42" s="36" t="s">
        <v>510</v>
      </c>
      <c r="G42" s="37" t="s">
        <v>510</v>
      </c>
      <c r="H42" s="37" t="s">
        <v>510</v>
      </c>
      <c r="I42" s="37" t="s">
        <v>510</v>
      </c>
      <c r="J42" s="38" t="s">
        <v>510</v>
      </c>
      <c r="K42" s="22"/>
      <c r="L42" s="22"/>
      <c r="M42" s="22"/>
      <c r="N42" s="22"/>
      <c r="O42" s="22"/>
      <c r="P42" s="22"/>
    </row>
    <row r="43" spans="1:16" ht="39" customHeight="1" thickBot="1" x14ac:dyDescent="0.2">
      <c r="A43" s="22"/>
      <c r="B43" s="40"/>
      <c r="C43" s="1207" t="s">
        <v>566</v>
      </c>
      <c r="D43" s="1208"/>
      <c r="E43" s="1209"/>
      <c r="F43" s="41">
        <v>2.81</v>
      </c>
      <c r="G43" s="42">
        <v>0.82</v>
      </c>
      <c r="H43" s="42">
        <v>0.88</v>
      </c>
      <c r="I43" s="42">
        <v>0.2</v>
      </c>
      <c r="J43" s="43">
        <v>0.22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3DA4ryl7RrretHayT2GP6bhVOSGIqkgcHiH6OqfUGIBJRZdrdSMX4GbfiCIxgm+VMsJk4QzbqLNRoOOhS4LAg==" saltValue="Qgqp4X3ts54VQ+rpF/rh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W9" sqref="W9:AL1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5346</v>
      </c>
      <c r="L45" s="60">
        <v>5982</v>
      </c>
      <c r="M45" s="60">
        <v>7314</v>
      </c>
      <c r="N45" s="60">
        <v>5453</v>
      </c>
      <c r="O45" s="61">
        <v>4794</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510</v>
      </c>
      <c r="L46" s="64" t="s">
        <v>510</v>
      </c>
      <c r="M46" s="64" t="s">
        <v>510</v>
      </c>
      <c r="N46" s="64" t="s">
        <v>510</v>
      </c>
      <c r="O46" s="65" t="s">
        <v>510</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510</v>
      </c>
      <c r="L47" s="64" t="s">
        <v>510</v>
      </c>
      <c r="M47" s="64" t="s">
        <v>510</v>
      </c>
      <c r="N47" s="64" t="s">
        <v>510</v>
      </c>
      <c r="O47" s="65" t="s">
        <v>510</v>
      </c>
      <c r="P47" s="48"/>
      <c r="Q47" s="48"/>
      <c r="R47" s="48"/>
      <c r="S47" s="48"/>
      <c r="T47" s="48"/>
      <c r="U47" s="48"/>
    </row>
    <row r="48" spans="1:21" ht="30.75" customHeight="1" x14ac:dyDescent="0.15">
      <c r="A48" s="48"/>
      <c r="B48" s="1232"/>
      <c r="C48" s="1233"/>
      <c r="D48" s="62"/>
      <c r="E48" s="1214" t="s">
        <v>15</v>
      </c>
      <c r="F48" s="1214"/>
      <c r="G48" s="1214"/>
      <c r="H48" s="1214"/>
      <c r="I48" s="1214"/>
      <c r="J48" s="1215"/>
      <c r="K48" s="63">
        <v>943</v>
      </c>
      <c r="L48" s="64">
        <v>946</v>
      </c>
      <c r="M48" s="64">
        <v>1042</v>
      </c>
      <c r="N48" s="64">
        <v>995</v>
      </c>
      <c r="O48" s="65">
        <v>1067</v>
      </c>
      <c r="P48" s="48"/>
      <c r="Q48" s="48"/>
      <c r="R48" s="48"/>
      <c r="S48" s="48"/>
      <c r="T48" s="48"/>
      <c r="U48" s="48"/>
    </row>
    <row r="49" spans="1:21" ht="30.75" customHeight="1" x14ac:dyDescent="0.15">
      <c r="A49" s="48"/>
      <c r="B49" s="1232"/>
      <c r="C49" s="1233"/>
      <c r="D49" s="62"/>
      <c r="E49" s="1214" t="s">
        <v>16</v>
      </c>
      <c r="F49" s="1214"/>
      <c r="G49" s="1214"/>
      <c r="H49" s="1214"/>
      <c r="I49" s="1214"/>
      <c r="J49" s="1215"/>
      <c r="K49" s="63">
        <v>122</v>
      </c>
      <c r="L49" s="64">
        <v>44</v>
      </c>
      <c r="M49" s="64">
        <v>35</v>
      </c>
      <c r="N49" s="64">
        <v>35</v>
      </c>
      <c r="O49" s="65">
        <v>25</v>
      </c>
      <c r="P49" s="48"/>
      <c r="Q49" s="48"/>
      <c r="R49" s="48"/>
      <c r="S49" s="48"/>
      <c r="T49" s="48"/>
      <c r="U49" s="48"/>
    </row>
    <row r="50" spans="1:21" ht="30.75" customHeight="1" x14ac:dyDescent="0.15">
      <c r="A50" s="48"/>
      <c r="B50" s="1232"/>
      <c r="C50" s="1233"/>
      <c r="D50" s="62"/>
      <c r="E50" s="1214" t="s">
        <v>17</v>
      </c>
      <c r="F50" s="1214"/>
      <c r="G50" s="1214"/>
      <c r="H50" s="1214"/>
      <c r="I50" s="1214"/>
      <c r="J50" s="1215"/>
      <c r="K50" s="63">
        <v>99</v>
      </c>
      <c r="L50" s="64">
        <v>99</v>
      </c>
      <c r="M50" s="64">
        <v>140</v>
      </c>
      <c r="N50" s="64">
        <v>359</v>
      </c>
      <c r="O50" s="65">
        <v>369</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510</v>
      </c>
      <c r="L51" s="64" t="s">
        <v>510</v>
      </c>
      <c r="M51" s="64" t="s">
        <v>510</v>
      </c>
      <c r="N51" s="64" t="s">
        <v>510</v>
      </c>
      <c r="O51" s="65" t="s">
        <v>510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6080</v>
      </c>
      <c r="L52" s="64">
        <v>5926</v>
      </c>
      <c r="M52" s="64">
        <v>5222</v>
      </c>
      <c r="N52" s="64">
        <v>5000</v>
      </c>
      <c r="O52" s="65">
        <v>4805</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430</v>
      </c>
      <c r="L53" s="69">
        <v>1145</v>
      </c>
      <c r="M53" s="69">
        <v>3309</v>
      </c>
      <c r="N53" s="69">
        <v>1842</v>
      </c>
      <c r="O53" s="70">
        <v>1450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573</v>
      </c>
      <c r="L57" s="84" t="s">
        <v>574</v>
      </c>
      <c r="M57" s="84" t="s">
        <v>573</v>
      </c>
      <c r="N57" s="84" t="s">
        <v>573</v>
      </c>
      <c r="O57" s="85" t="s">
        <v>575</v>
      </c>
    </row>
    <row r="58" spans="1:21" ht="31.5" customHeight="1" thickBot="1" x14ac:dyDescent="0.2">
      <c r="B58" s="1222"/>
      <c r="C58" s="1223"/>
      <c r="D58" s="1227" t="s">
        <v>27</v>
      </c>
      <c r="E58" s="1228"/>
      <c r="F58" s="1228"/>
      <c r="G58" s="1228"/>
      <c r="H58" s="1228"/>
      <c r="I58" s="1228"/>
      <c r="J58" s="1229"/>
      <c r="K58" s="86" t="s">
        <v>573</v>
      </c>
      <c r="L58" s="87" t="s">
        <v>573</v>
      </c>
      <c r="M58" s="87" t="s">
        <v>573</v>
      </c>
      <c r="N58" s="87" t="s">
        <v>573</v>
      </c>
      <c r="O58" s="88" t="s">
        <v>573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xM+VEC7RP8rAVA+2asjN5E2JADJqQgIWo3UhGOfI2qu7pgppbyK7TOIHe1/3Ji8gQNTFEHEyWoFsuT6t+TGWQ==" saltValue="8lYJPjmD3FZYyjRhe2yA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W9" sqref="W9:AL1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50" t="s">
        <v>30</v>
      </c>
      <c r="C41" s="1251"/>
      <c r="D41" s="102"/>
      <c r="E41" s="1252" t="s">
        <v>31</v>
      </c>
      <c r="F41" s="1252"/>
      <c r="G41" s="1252"/>
      <c r="H41" s="1253"/>
      <c r="I41" s="103">
        <v>58204</v>
      </c>
      <c r="J41" s="104">
        <v>54958</v>
      </c>
      <c r="K41" s="104">
        <v>53008</v>
      </c>
      <c r="L41" s="104">
        <v>52638</v>
      </c>
      <c r="M41" s="105">
        <v>50532</v>
      </c>
    </row>
    <row r="42" spans="2:13" ht="27.75" customHeight="1" x14ac:dyDescent="0.15">
      <c r="B42" s="1240"/>
      <c r="C42" s="1241"/>
      <c r="D42" s="106"/>
      <c r="E42" s="1244" t="s">
        <v>32</v>
      </c>
      <c r="F42" s="1244"/>
      <c r="G42" s="1244"/>
      <c r="H42" s="1245"/>
      <c r="I42" s="107">
        <v>7661</v>
      </c>
      <c r="J42" s="108">
        <v>7045</v>
      </c>
      <c r="K42" s="108">
        <v>6402</v>
      </c>
      <c r="L42" s="108">
        <v>5743</v>
      </c>
      <c r="M42" s="109">
        <v>5074</v>
      </c>
    </row>
    <row r="43" spans="2:13" ht="27.75" customHeight="1" x14ac:dyDescent="0.15">
      <c r="B43" s="1240"/>
      <c r="C43" s="1241"/>
      <c r="D43" s="106"/>
      <c r="E43" s="1244" t="s">
        <v>33</v>
      </c>
      <c r="F43" s="1244"/>
      <c r="G43" s="1244"/>
      <c r="H43" s="1245"/>
      <c r="I43" s="107">
        <v>9384</v>
      </c>
      <c r="J43" s="108">
        <v>8590</v>
      </c>
      <c r="K43" s="108">
        <v>8910</v>
      </c>
      <c r="L43" s="108">
        <v>9552</v>
      </c>
      <c r="M43" s="109">
        <v>10334</v>
      </c>
    </row>
    <row r="44" spans="2:13" ht="27.75" customHeight="1" x14ac:dyDescent="0.15">
      <c r="B44" s="1240"/>
      <c r="C44" s="1241"/>
      <c r="D44" s="106"/>
      <c r="E44" s="1244" t="s">
        <v>34</v>
      </c>
      <c r="F44" s="1244"/>
      <c r="G44" s="1244"/>
      <c r="H44" s="1245"/>
      <c r="I44" s="107">
        <v>168</v>
      </c>
      <c r="J44" s="108">
        <v>134</v>
      </c>
      <c r="K44" s="108">
        <v>106</v>
      </c>
      <c r="L44" s="108">
        <v>73</v>
      </c>
      <c r="M44" s="109">
        <v>49</v>
      </c>
    </row>
    <row r="45" spans="2:13" ht="27.75" customHeight="1" x14ac:dyDescent="0.15">
      <c r="B45" s="1240"/>
      <c r="C45" s="1241"/>
      <c r="D45" s="106"/>
      <c r="E45" s="1244" t="s">
        <v>35</v>
      </c>
      <c r="F45" s="1244"/>
      <c r="G45" s="1244"/>
      <c r="H45" s="1245"/>
      <c r="I45" s="107">
        <v>5228</v>
      </c>
      <c r="J45" s="108">
        <v>5062</v>
      </c>
      <c r="K45" s="108">
        <v>4703</v>
      </c>
      <c r="L45" s="108">
        <v>4500</v>
      </c>
      <c r="M45" s="109">
        <v>4723</v>
      </c>
    </row>
    <row r="46" spans="2:13" ht="27.75" customHeight="1" x14ac:dyDescent="0.15">
      <c r="B46" s="1240"/>
      <c r="C46" s="1241"/>
      <c r="D46" s="110"/>
      <c r="E46" s="1244" t="s">
        <v>36</v>
      </c>
      <c r="F46" s="1244"/>
      <c r="G46" s="1244"/>
      <c r="H46" s="1245"/>
      <c r="I46" s="107">
        <v>15</v>
      </c>
      <c r="J46" s="108">
        <v>12</v>
      </c>
      <c r="K46" s="108">
        <v>9</v>
      </c>
      <c r="L46" s="108">
        <v>11</v>
      </c>
      <c r="M46" s="109">
        <v>60</v>
      </c>
    </row>
    <row r="47" spans="2:13" ht="27.75" customHeight="1" x14ac:dyDescent="0.15">
      <c r="B47" s="1240"/>
      <c r="C47" s="1241"/>
      <c r="D47" s="111"/>
      <c r="E47" s="1254" t="s">
        <v>37</v>
      </c>
      <c r="F47" s="1255"/>
      <c r="G47" s="1255"/>
      <c r="H47" s="1256"/>
      <c r="I47" s="107" t="s">
        <v>510</v>
      </c>
      <c r="J47" s="108" t="s">
        <v>510</v>
      </c>
      <c r="K47" s="108" t="s">
        <v>510</v>
      </c>
      <c r="L47" s="108" t="s">
        <v>510</v>
      </c>
      <c r="M47" s="109" t="s">
        <v>510</v>
      </c>
    </row>
    <row r="48" spans="2:13" ht="27.75" customHeight="1" x14ac:dyDescent="0.15">
      <c r="B48" s="1240"/>
      <c r="C48" s="1241"/>
      <c r="D48" s="106"/>
      <c r="E48" s="1244" t="s">
        <v>38</v>
      </c>
      <c r="F48" s="1244"/>
      <c r="G48" s="1244"/>
      <c r="H48" s="1245"/>
      <c r="I48" s="107" t="s">
        <v>510</v>
      </c>
      <c r="J48" s="108" t="s">
        <v>510</v>
      </c>
      <c r="K48" s="108" t="s">
        <v>510</v>
      </c>
      <c r="L48" s="108" t="s">
        <v>510</v>
      </c>
      <c r="M48" s="109" t="s">
        <v>510</v>
      </c>
    </row>
    <row r="49" spans="2:13" ht="27.75" customHeight="1" x14ac:dyDescent="0.15">
      <c r="B49" s="1242"/>
      <c r="C49" s="1243"/>
      <c r="D49" s="106"/>
      <c r="E49" s="1244" t="s">
        <v>39</v>
      </c>
      <c r="F49" s="1244"/>
      <c r="G49" s="1244"/>
      <c r="H49" s="1245"/>
      <c r="I49" s="107" t="s">
        <v>510</v>
      </c>
      <c r="J49" s="108" t="s">
        <v>510</v>
      </c>
      <c r="K49" s="108" t="s">
        <v>510</v>
      </c>
      <c r="L49" s="108" t="s">
        <v>510</v>
      </c>
      <c r="M49" s="109" t="s">
        <v>510</v>
      </c>
    </row>
    <row r="50" spans="2:13" ht="27.75" customHeight="1" x14ac:dyDescent="0.15">
      <c r="B50" s="1238" t="s">
        <v>40</v>
      </c>
      <c r="C50" s="1239"/>
      <c r="D50" s="112"/>
      <c r="E50" s="1244" t="s">
        <v>41</v>
      </c>
      <c r="F50" s="1244"/>
      <c r="G50" s="1244"/>
      <c r="H50" s="1245"/>
      <c r="I50" s="107">
        <v>14612</v>
      </c>
      <c r="J50" s="108">
        <v>16178</v>
      </c>
      <c r="K50" s="108">
        <v>13887</v>
      </c>
      <c r="L50" s="108">
        <v>14166</v>
      </c>
      <c r="M50" s="109">
        <v>14506</v>
      </c>
    </row>
    <row r="51" spans="2:13" ht="27.75" customHeight="1" x14ac:dyDescent="0.15">
      <c r="B51" s="1240"/>
      <c r="C51" s="1241"/>
      <c r="D51" s="106"/>
      <c r="E51" s="1244" t="s">
        <v>42</v>
      </c>
      <c r="F51" s="1244"/>
      <c r="G51" s="1244"/>
      <c r="H51" s="1245"/>
      <c r="I51" s="107">
        <v>10900</v>
      </c>
      <c r="J51" s="108">
        <v>12380</v>
      </c>
      <c r="K51" s="108">
        <v>15053</v>
      </c>
      <c r="L51" s="108">
        <v>14919</v>
      </c>
      <c r="M51" s="109">
        <v>15613</v>
      </c>
    </row>
    <row r="52" spans="2:13" ht="27.75" customHeight="1" x14ac:dyDescent="0.15">
      <c r="B52" s="1242"/>
      <c r="C52" s="1243"/>
      <c r="D52" s="106"/>
      <c r="E52" s="1244" t="s">
        <v>43</v>
      </c>
      <c r="F52" s="1244"/>
      <c r="G52" s="1244"/>
      <c r="H52" s="1245"/>
      <c r="I52" s="107">
        <v>31671</v>
      </c>
      <c r="J52" s="108">
        <v>28507</v>
      </c>
      <c r="K52" s="108">
        <v>26486</v>
      </c>
      <c r="L52" s="108">
        <v>24288</v>
      </c>
      <c r="M52" s="109">
        <v>23090</v>
      </c>
    </row>
    <row r="53" spans="2:13" ht="27.75" customHeight="1" thickBot="1" x14ac:dyDescent="0.2">
      <c r="B53" s="1246" t="s">
        <v>44</v>
      </c>
      <c r="C53" s="1247"/>
      <c r="D53" s="113"/>
      <c r="E53" s="1248" t="s">
        <v>45</v>
      </c>
      <c r="F53" s="1248"/>
      <c r="G53" s="1248"/>
      <c r="H53" s="1249"/>
      <c r="I53" s="114">
        <v>23476</v>
      </c>
      <c r="J53" s="115">
        <v>18736</v>
      </c>
      <c r="K53" s="115">
        <v>17711</v>
      </c>
      <c r="L53" s="115">
        <v>19144</v>
      </c>
      <c r="M53" s="116">
        <v>17564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y7jjhA2VoAoA5V+CxNhnj/0B5AJWoYIvcE+Ej6k8zHBYJrmOXkQ8SHASOBuasTc9vU/opQz7RfwHI1yPz28Bw==" saltValue="o91CNJd+6gJcQOvzGvGo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W9" sqref="W9:AL1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65" t="s">
        <v>48</v>
      </c>
      <c r="D55" s="1265"/>
      <c r="E55" s="1266"/>
      <c r="F55" s="128">
        <v>6844</v>
      </c>
      <c r="G55" s="128">
        <v>7071</v>
      </c>
      <c r="H55" s="129">
        <v>7368</v>
      </c>
    </row>
    <row r="56" spans="2:8" ht="52.5" customHeight="1" x14ac:dyDescent="0.15">
      <c r="B56" s="130"/>
      <c r="C56" s="1267" t="s">
        <v>49</v>
      </c>
      <c r="D56" s="1267"/>
      <c r="E56" s="1268"/>
      <c r="F56" s="131">
        <v>1203</v>
      </c>
      <c r="G56" s="131">
        <v>1304</v>
      </c>
      <c r="H56" s="132">
        <v>1504</v>
      </c>
    </row>
    <row r="57" spans="2:8" ht="53.25" customHeight="1" x14ac:dyDescent="0.15">
      <c r="B57" s="130"/>
      <c r="C57" s="1269" t="s">
        <v>50</v>
      </c>
      <c r="D57" s="1269"/>
      <c r="E57" s="1270"/>
      <c r="F57" s="133">
        <v>4563</v>
      </c>
      <c r="G57" s="133">
        <v>4328</v>
      </c>
      <c r="H57" s="134">
        <v>4179</v>
      </c>
    </row>
    <row r="58" spans="2:8" ht="45.75" customHeight="1" x14ac:dyDescent="0.15">
      <c r="B58" s="135"/>
      <c r="C58" s="1257" t="s">
        <v>576</v>
      </c>
      <c r="D58" s="1258"/>
      <c r="E58" s="1259"/>
      <c r="F58" s="136">
        <v>2980</v>
      </c>
      <c r="G58" s="136">
        <v>2744</v>
      </c>
      <c r="H58" s="137">
        <v>2625</v>
      </c>
    </row>
    <row r="59" spans="2:8" ht="45.75" customHeight="1" x14ac:dyDescent="0.15">
      <c r="B59" s="135"/>
      <c r="C59" s="1257" t="s">
        <v>577</v>
      </c>
      <c r="D59" s="1258"/>
      <c r="E59" s="1259"/>
      <c r="F59" s="136">
        <v>279</v>
      </c>
      <c r="G59" s="136">
        <v>281</v>
      </c>
      <c r="H59" s="137">
        <v>273</v>
      </c>
    </row>
    <row r="60" spans="2:8" ht="45.75" customHeight="1" x14ac:dyDescent="0.15">
      <c r="B60" s="135"/>
      <c r="C60" s="1257" t="s">
        <v>578</v>
      </c>
      <c r="D60" s="1258"/>
      <c r="E60" s="1259"/>
      <c r="F60" s="136">
        <v>238</v>
      </c>
      <c r="G60" s="136">
        <v>238</v>
      </c>
      <c r="H60" s="137">
        <v>238</v>
      </c>
    </row>
    <row r="61" spans="2:8" ht="45.75" customHeight="1" x14ac:dyDescent="0.15">
      <c r="B61" s="135"/>
      <c r="C61" s="1257" t="s">
        <v>579</v>
      </c>
      <c r="D61" s="1258"/>
      <c r="E61" s="1259"/>
      <c r="F61" s="136">
        <v>195</v>
      </c>
      <c r="G61" s="136">
        <v>195</v>
      </c>
      <c r="H61" s="137">
        <v>195</v>
      </c>
    </row>
    <row r="62" spans="2:8" ht="45.75" customHeight="1" thickBot="1" x14ac:dyDescent="0.2">
      <c r="B62" s="138"/>
      <c r="C62" s="1260" t="s">
        <v>580</v>
      </c>
      <c r="D62" s="1261"/>
      <c r="E62" s="1262"/>
      <c r="F62" s="139">
        <v>159</v>
      </c>
      <c r="G62" s="139">
        <v>163</v>
      </c>
      <c r="H62" s="140">
        <v>160</v>
      </c>
    </row>
    <row r="63" spans="2:8" ht="52.5" customHeight="1" thickBot="1" x14ac:dyDescent="0.2">
      <c r="B63" s="141"/>
      <c r="C63" s="1263" t="s">
        <v>51</v>
      </c>
      <c r="D63" s="1263"/>
      <c r="E63" s="1264"/>
      <c r="F63" s="142">
        <v>12610</v>
      </c>
      <c r="G63" s="142">
        <v>12702</v>
      </c>
      <c r="H63" s="143">
        <v>13051</v>
      </c>
    </row>
    <row r="64" spans="2:8" ht="15" customHeight="1" x14ac:dyDescent="0.15"/>
  </sheetData>
  <sheetProtection algorithmName="SHA-512" hashValue="cD2gYJUW6ZXK9YQBbAdB5sVPGx2/BoPOXEFCJFoQyrSYy4P+HpAyTRAs9meAv5wpOW6gqlkMdWCCT07q1i5rEQ==" saltValue="dlmzmumfsq24rgHhdpLj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43" sqref="AN43:DC47"/>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597</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598</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600</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551</v>
      </c>
      <c r="BQ50" s="1305"/>
      <c r="BR50" s="1305"/>
      <c r="BS50" s="1305"/>
      <c r="BT50" s="1305"/>
      <c r="BU50" s="1305"/>
      <c r="BV50" s="1305"/>
      <c r="BW50" s="1305"/>
      <c r="BX50" s="1305" t="s">
        <v>552</v>
      </c>
      <c r="BY50" s="1305"/>
      <c r="BZ50" s="1305"/>
      <c r="CA50" s="1305"/>
      <c r="CB50" s="1305"/>
      <c r="CC50" s="1305"/>
      <c r="CD50" s="1305"/>
      <c r="CE50" s="1305"/>
      <c r="CF50" s="1305" t="s">
        <v>553</v>
      </c>
      <c r="CG50" s="1305"/>
      <c r="CH50" s="1305"/>
      <c r="CI50" s="1305"/>
      <c r="CJ50" s="1305"/>
      <c r="CK50" s="1305"/>
      <c r="CL50" s="1305"/>
      <c r="CM50" s="1305"/>
      <c r="CN50" s="1305" t="s">
        <v>554</v>
      </c>
      <c r="CO50" s="1305"/>
      <c r="CP50" s="1305"/>
      <c r="CQ50" s="1305"/>
      <c r="CR50" s="1305"/>
      <c r="CS50" s="1305"/>
      <c r="CT50" s="1305"/>
      <c r="CU50" s="1305"/>
      <c r="CV50" s="1305" t="s">
        <v>555</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601</v>
      </c>
      <c r="AO51" s="1309"/>
      <c r="AP51" s="1309"/>
      <c r="AQ51" s="1309"/>
      <c r="AR51" s="1309"/>
      <c r="AS51" s="1309"/>
      <c r="AT51" s="1309"/>
      <c r="AU51" s="1309"/>
      <c r="AV51" s="1309"/>
      <c r="AW51" s="1309"/>
      <c r="AX51" s="1309"/>
      <c r="AY51" s="1309"/>
      <c r="AZ51" s="1309"/>
      <c r="BA51" s="1309"/>
      <c r="BB51" s="1309" t="s">
        <v>602</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96</v>
      </c>
      <c r="BY51" s="1311"/>
      <c r="BZ51" s="1311"/>
      <c r="CA51" s="1311"/>
      <c r="CB51" s="1311"/>
      <c r="CC51" s="1311"/>
      <c r="CD51" s="1311"/>
      <c r="CE51" s="1311"/>
      <c r="CF51" s="1311">
        <v>90.4</v>
      </c>
      <c r="CG51" s="1311"/>
      <c r="CH51" s="1311"/>
      <c r="CI51" s="1311"/>
      <c r="CJ51" s="1311"/>
      <c r="CK51" s="1311"/>
      <c r="CL51" s="1311"/>
      <c r="CM51" s="1311"/>
      <c r="CN51" s="1311">
        <v>97</v>
      </c>
      <c r="CO51" s="1311"/>
      <c r="CP51" s="1311"/>
      <c r="CQ51" s="1311"/>
      <c r="CR51" s="1311"/>
      <c r="CS51" s="1311"/>
      <c r="CT51" s="1311"/>
      <c r="CU51" s="1311"/>
      <c r="CV51" s="1311">
        <v>85.5</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603</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69.900000000000006</v>
      </c>
      <c r="BY53" s="1311"/>
      <c r="BZ53" s="1311"/>
      <c r="CA53" s="1311"/>
      <c r="CB53" s="1311"/>
      <c r="CC53" s="1311"/>
      <c r="CD53" s="1311"/>
      <c r="CE53" s="1311"/>
      <c r="CF53" s="1311">
        <v>69.900000000000006</v>
      </c>
      <c r="CG53" s="1311"/>
      <c r="CH53" s="1311"/>
      <c r="CI53" s="1311"/>
      <c r="CJ53" s="1311"/>
      <c r="CK53" s="1311"/>
      <c r="CL53" s="1311"/>
      <c r="CM53" s="1311"/>
      <c r="CN53" s="1311">
        <v>63.9</v>
      </c>
      <c r="CO53" s="1311"/>
      <c r="CP53" s="1311"/>
      <c r="CQ53" s="1311"/>
      <c r="CR53" s="1311"/>
      <c r="CS53" s="1311"/>
      <c r="CT53" s="1311"/>
      <c r="CU53" s="1311"/>
      <c r="CV53" s="1311">
        <v>64.900000000000006</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604</v>
      </c>
      <c r="AO55" s="1305"/>
      <c r="AP55" s="1305"/>
      <c r="AQ55" s="1305"/>
      <c r="AR55" s="1305"/>
      <c r="AS55" s="1305"/>
      <c r="AT55" s="1305"/>
      <c r="AU55" s="1305"/>
      <c r="AV55" s="1305"/>
      <c r="AW55" s="1305"/>
      <c r="AX55" s="1305"/>
      <c r="AY55" s="1305"/>
      <c r="AZ55" s="1305"/>
      <c r="BA55" s="1305"/>
      <c r="BB55" s="1309" t="s">
        <v>605</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35.299999999999997</v>
      </c>
      <c r="BY55" s="1311"/>
      <c r="BZ55" s="1311"/>
      <c r="CA55" s="1311"/>
      <c r="CB55" s="1311"/>
      <c r="CC55" s="1311"/>
      <c r="CD55" s="1311"/>
      <c r="CE55" s="1311"/>
      <c r="CF55" s="1311">
        <v>31.9</v>
      </c>
      <c r="CG55" s="1311"/>
      <c r="CH55" s="1311"/>
      <c r="CI55" s="1311"/>
      <c r="CJ55" s="1311"/>
      <c r="CK55" s="1311"/>
      <c r="CL55" s="1311"/>
      <c r="CM55" s="1311"/>
      <c r="CN55" s="1311">
        <v>24.2</v>
      </c>
      <c r="CO55" s="1311"/>
      <c r="CP55" s="1311"/>
      <c r="CQ55" s="1311"/>
      <c r="CR55" s="1311"/>
      <c r="CS55" s="1311"/>
      <c r="CT55" s="1311"/>
      <c r="CU55" s="1311"/>
      <c r="CV55" s="1311">
        <v>22.1</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606</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60.4</v>
      </c>
      <c r="BY57" s="1311"/>
      <c r="BZ57" s="1311"/>
      <c r="CA57" s="1311"/>
      <c r="CB57" s="1311"/>
      <c r="CC57" s="1311"/>
      <c r="CD57" s="1311"/>
      <c r="CE57" s="1311"/>
      <c r="CF57" s="1311">
        <v>59.3</v>
      </c>
      <c r="CG57" s="1311"/>
      <c r="CH57" s="1311"/>
      <c r="CI57" s="1311"/>
      <c r="CJ57" s="1311"/>
      <c r="CK57" s="1311"/>
      <c r="CL57" s="1311"/>
      <c r="CM57" s="1311"/>
      <c r="CN57" s="1311">
        <v>59.9</v>
      </c>
      <c r="CO57" s="1311"/>
      <c r="CP57" s="1311"/>
      <c r="CQ57" s="1311"/>
      <c r="CR57" s="1311"/>
      <c r="CS57" s="1311"/>
      <c r="CT57" s="1311"/>
      <c r="CU57" s="1311"/>
      <c r="CV57" s="1311">
        <v>61.5</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607</v>
      </c>
    </row>
    <row r="64" spans="1:109" x14ac:dyDescent="0.15">
      <c r="B64" s="1280"/>
      <c r="G64" s="1287"/>
      <c r="I64" s="1321"/>
      <c r="J64" s="1321"/>
      <c r="K64" s="1321"/>
      <c r="L64" s="1321"/>
      <c r="M64" s="1321"/>
      <c r="N64" s="1322"/>
      <c r="AM64" s="1287"/>
      <c r="AN64" s="1287" t="s">
        <v>598</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600</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551</v>
      </c>
      <c r="BQ72" s="1305"/>
      <c r="BR72" s="1305"/>
      <c r="BS72" s="1305"/>
      <c r="BT72" s="1305"/>
      <c r="BU72" s="1305"/>
      <c r="BV72" s="1305"/>
      <c r="BW72" s="1305"/>
      <c r="BX72" s="1305" t="s">
        <v>552</v>
      </c>
      <c r="BY72" s="1305"/>
      <c r="BZ72" s="1305"/>
      <c r="CA72" s="1305"/>
      <c r="CB72" s="1305"/>
      <c r="CC72" s="1305"/>
      <c r="CD72" s="1305"/>
      <c r="CE72" s="1305"/>
      <c r="CF72" s="1305" t="s">
        <v>553</v>
      </c>
      <c r="CG72" s="1305"/>
      <c r="CH72" s="1305"/>
      <c r="CI72" s="1305"/>
      <c r="CJ72" s="1305"/>
      <c r="CK72" s="1305"/>
      <c r="CL72" s="1305"/>
      <c r="CM72" s="1305"/>
      <c r="CN72" s="1305" t="s">
        <v>554</v>
      </c>
      <c r="CO72" s="1305"/>
      <c r="CP72" s="1305"/>
      <c r="CQ72" s="1305"/>
      <c r="CR72" s="1305"/>
      <c r="CS72" s="1305"/>
      <c r="CT72" s="1305"/>
      <c r="CU72" s="1305"/>
      <c r="CV72" s="1305" t="s">
        <v>555</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601</v>
      </c>
      <c r="AO73" s="1309"/>
      <c r="AP73" s="1309"/>
      <c r="AQ73" s="1309"/>
      <c r="AR73" s="1309"/>
      <c r="AS73" s="1309"/>
      <c r="AT73" s="1309"/>
      <c r="AU73" s="1309"/>
      <c r="AV73" s="1309"/>
      <c r="AW73" s="1309"/>
      <c r="AX73" s="1309"/>
      <c r="AY73" s="1309"/>
      <c r="AZ73" s="1309"/>
      <c r="BA73" s="1309"/>
      <c r="BB73" s="1309" t="s">
        <v>602</v>
      </c>
      <c r="BC73" s="1309"/>
      <c r="BD73" s="1309"/>
      <c r="BE73" s="1309"/>
      <c r="BF73" s="1309"/>
      <c r="BG73" s="1309"/>
      <c r="BH73" s="1309"/>
      <c r="BI73" s="1309"/>
      <c r="BJ73" s="1309"/>
      <c r="BK73" s="1309"/>
      <c r="BL73" s="1309"/>
      <c r="BM73" s="1309"/>
      <c r="BN73" s="1309"/>
      <c r="BO73" s="1309"/>
      <c r="BP73" s="1311">
        <v>121.6</v>
      </c>
      <c r="BQ73" s="1311"/>
      <c r="BR73" s="1311"/>
      <c r="BS73" s="1311"/>
      <c r="BT73" s="1311"/>
      <c r="BU73" s="1311"/>
      <c r="BV73" s="1311"/>
      <c r="BW73" s="1311"/>
      <c r="BX73" s="1311">
        <v>96</v>
      </c>
      <c r="BY73" s="1311"/>
      <c r="BZ73" s="1311"/>
      <c r="CA73" s="1311"/>
      <c r="CB73" s="1311"/>
      <c r="CC73" s="1311"/>
      <c r="CD73" s="1311"/>
      <c r="CE73" s="1311"/>
      <c r="CF73" s="1311">
        <v>90.4</v>
      </c>
      <c r="CG73" s="1311"/>
      <c r="CH73" s="1311"/>
      <c r="CI73" s="1311"/>
      <c r="CJ73" s="1311"/>
      <c r="CK73" s="1311"/>
      <c r="CL73" s="1311"/>
      <c r="CM73" s="1311"/>
      <c r="CN73" s="1311">
        <v>97</v>
      </c>
      <c r="CO73" s="1311"/>
      <c r="CP73" s="1311"/>
      <c r="CQ73" s="1311"/>
      <c r="CR73" s="1311"/>
      <c r="CS73" s="1311"/>
      <c r="CT73" s="1311"/>
      <c r="CU73" s="1311"/>
      <c r="CV73" s="1311">
        <v>85.5</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609</v>
      </c>
      <c r="BC75" s="1309"/>
      <c r="BD75" s="1309"/>
      <c r="BE75" s="1309"/>
      <c r="BF75" s="1309"/>
      <c r="BG75" s="1309"/>
      <c r="BH75" s="1309"/>
      <c r="BI75" s="1309"/>
      <c r="BJ75" s="1309"/>
      <c r="BK75" s="1309"/>
      <c r="BL75" s="1309"/>
      <c r="BM75" s="1309"/>
      <c r="BN75" s="1309"/>
      <c r="BO75" s="1309"/>
      <c r="BP75" s="1311">
        <v>5.5</v>
      </c>
      <c r="BQ75" s="1311"/>
      <c r="BR75" s="1311"/>
      <c r="BS75" s="1311"/>
      <c r="BT75" s="1311"/>
      <c r="BU75" s="1311"/>
      <c r="BV75" s="1311"/>
      <c r="BW75" s="1311"/>
      <c r="BX75" s="1311">
        <v>3.4</v>
      </c>
      <c r="BY75" s="1311"/>
      <c r="BZ75" s="1311"/>
      <c r="CA75" s="1311"/>
      <c r="CB75" s="1311"/>
      <c r="CC75" s="1311"/>
      <c r="CD75" s="1311"/>
      <c r="CE75" s="1311"/>
      <c r="CF75" s="1311">
        <v>8.3000000000000007</v>
      </c>
      <c r="CG75" s="1311"/>
      <c r="CH75" s="1311"/>
      <c r="CI75" s="1311"/>
      <c r="CJ75" s="1311"/>
      <c r="CK75" s="1311"/>
      <c r="CL75" s="1311"/>
      <c r="CM75" s="1311"/>
      <c r="CN75" s="1311">
        <v>10.6</v>
      </c>
      <c r="CO75" s="1311"/>
      <c r="CP75" s="1311"/>
      <c r="CQ75" s="1311"/>
      <c r="CR75" s="1311"/>
      <c r="CS75" s="1311"/>
      <c r="CT75" s="1311"/>
      <c r="CU75" s="1311"/>
      <c r="CV75" s="1311">
        <v>11</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604</v>
      </c>
      <c r="AO77" s="1305"/>
      <c r="AP77" s="1305"/>
      <c r="AQ77" s="1305"/>
      <c r="AR77" s="1305"/>
      <c r="AS77" s="1305"/>
      <c r="AT77" s="1305"/>
      <c r="AU77" s="1305"/>
      <c r="AV77" s="1305"/>
      <c r="AW77" s="1305"/>
      <c r="AX77" s="1305"/>
      <c r="AY77" s="1305"/>
      <c r="AZ77" s="1305"/>
      <c r="BA77" s="1305"/>
      <c r="BB77" s="1309" t="s">
        <v>610</v>
      </c>
      <c r="BC77" s="1309"/>
      <c r="BD77" s="1309"/>
      <c r="BE77" s="1309"/>
      <c r="BF77" s="1309"/>
      <c r="BG77" s="1309"/>
      <c r="BH77" s="1309"/>
      <c r="BI77" s="1309"/>
      <c r="BJ77" s="1309"/>
      <c r="BK77" s="1309"/>
      <c r="BL77" s="1309"/>
      <c r="BM77" s="1309"/>
      <c r="BN77" s="1309"/>
      <c r="BO77" s="1309"/>
      <c r="BP77" s="1311">
        <v>33.6</v>
      </c>
      <c r="BQ77" s="1311"/>
      <c r="BR77" s="1311"/>
      <c r="BS77" s="1311"/>
      <c r="BT77" s="1311"/>
      <c r="BU77" s="1311"/>
      <c r="BV77" s="1311"/>
      <c r="BW77" s="1311"/>
      <c r="BX77" s="1311">
        <v>35.299999999999997</v>
      </c>
      <c r="BY77" s="1311"/>
      <c r="BZ77" s="1311"/>
      <c r="CA77" s="1311"/>
      <c r="CB77" s="1311"/>
      <c r="CC77" s="1311"/>
      <c r="CD77" s="1311"/>
      <c r="CE77" s="1311"/>
      <c r="CF77" s="1311">
        <v>31.9</v>
      </c>
      <c r="CG77" s="1311"/>
      <c r="CH77" s="1311"/>
      <c r="CI77" s="1311"/>
      <c r="CJ77" s="1311"/>
      <c r="CK77" s="1311"/>
      <c r="CL77" s="1311"/>
      <c r="CM77" s="1311"/>
      <c r="CN77" s="1311">
        <v>24.2</v>
      </c>
      <c r="CO77" s="1311"/>
      <c r="CP77" s="1311"/>
      <c r="CQ77" s="1311"/>
      <c r="CR77" s="1311"/>
      <c r="CS77" s="1311"/>
      <c r="CT77" s="1311"/>
      <c r="CU77" s="1311"/>
      <c r="CV77" s="1311">
        <v>22.1</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609</v>
      </c>
      <c r="BC79" s="1309"/>
      <c r="BD79" s="1309"/>
      <c r="BE79" s="1309"/>
      <c r="BF79" s="1309"/>
      <c r="BG79" s="1309"/>
      <c r="BH79" s="1309"/>
      <c r="BI79" s="1309"/>
      <c r="BJ79" s="1309"/>
      <c r="BK79" s="1309"/>
      <c r="BL79" s="1309"/>
      <c r="BM79" s="1309"/>
      <c r="BN79" s="1309"/>
      <c r="BO79" s="1309"/>
      <c r="BP79" s="1311">
        <v>7</v>
      </c>
      <c r="BQ79" s="1311"/>
      <c r="BR79" s="1311"/>
      <c r="BS79" s="1311"/>
      <c r="BT79" s="1311"/>
      <c r="BU79" s="1311"/>
      <c r="BV79" s="1311"/>
      <c r="BW79" s="1311"/>
      <c r="BX79" s="1311">
        <v>6.9</v>
      </c>
      <c r="BY79" s="1311"/>
      <c r="BZ79" s="1311"/>
      <c r="CA79" s="1311"/>
      <c r="CB79" s="1311"/>
      <c r="CC79" s="1311"/>
      <c r="CD79" s="1311"/>
      <c r="CE79" s="1311"/>
      <c r="CF79" s="1311">
        <v>6.6</v>
      </c>
      <c r="CG79" s="1311"/>
      <c r="CH79" s="1311"/>
      <c r="CI79" s="1311"/>
      <c r="CJ79" s="1311"/>
      <c r="CK79" s="1311"/>
      <c r="CL79" s="1311"/>
      <c r="CM79" s="1311"/>
      <c r="CN79" s="1311">
        <v>6.4</v>
      </c>
      <c r="CO79" s="1311"/>
      <c r="CP79" s="1311"/>
      <c r="CQ79" s="1311"/>
      <c r="CR79" s="1311"/>
      <c r="CS79" s="1311"/>
      <c r="CT79" s="1311"/>
      <c r="CU79" s="1311"/>
      <c r="CV79" s="1311">
        <v>6.3</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E15F5M2HOW4qA/Pyvu2nMZRUfAKMhZGqPPAsmrtV8OQ2W1f4ydudv8541TidPbSgmeLt59EYZ9DHM/Vt3iO18A==" saltValue="h/3LT+TphVtr8SWGfzrgn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611</v>
      </c>
    </row>
  </sheetData>
  <sheetProtection algorithmName="SHA-512" hashValue="MYbks33bmSj7xpWpe79hKepTmTO2wAg4Ld/OIDZh8CfBN7ttAGt8yjp4G8Fwx9RD5lP/ZmzfIZOF8nw9iT1mJA==" saltValue="0OcGaNC0P5tCP71hopeVB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612</v>
      </c>
    </row>
  </sheetData>
  <sheetProtection algorithmName="SHA-512" hashValue="koAt749BdF27+9hAL3mSnj59H8Ugl6ICP+EajgaintTQFGS8CGnz8D/MV7UUPcboAyBkuwSJIpb6mkokI/HVUA==" saltValue="F+voz1JewGLWvdbgGwVBI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125386</v>
      </c>
      <c r="E3" s="162"/>
      <c r="F3" s="163">
        <v>47278</v>
      </c>
      <c r="G3" s="164"/>
      <c r="H3" s="165"/>
    </row>
    <row r="4" spans="1:8" x14ac:dyDescent="0.15">
      <c r="A4" s="166"/>
      <c r="B4" s="167"/>
      <c r="C4" s="168"/>
      <c r="D4" s="169">
        <v>116839</v>
      </c>
      <c r="E4" s="170"/>
      <c r="F4" s="171">
        <v>24096</v>
      </c>
      <c r="G4" s="172"/>
      <c r="H4" s="173"/>
    </row>
    <row r="5" spans="1:8" x14ac:dyDescent="0.15">
      <c r="A5" s="154" t="s">
        <v>543</v>
      </c>
      <c r="B5" s="159"/>
      <c r="C5" s="160"/>
      <c r="D5" s="161">
        <v>50628</v>
      </c>
      <c r="E5" s="162"/>
      <c r="F5" s="163">
        <v>44504</v>
      </c>
      <c r="G5" s="164"/>
      <c r="H5" s="165"/>
    </row>
    <row r="6" spans="1:8" x14ac:dyDescent="0.15">
      <c r="A6" s="166"/>
      <c r="B6" s="167"/>
      <c r="C6" s="168"/>
      <c r="D6" s="169">
        <v>40850</v>
      </c>
      <c r="E6" s="170"/>
      <c r="F6" s="171">
        <v>25876</v>
      </c>
      <c r="G6" s="172"/>
      <c r="H6" s="173"/>
    </row>
    <row r="7" spans="1:8" x14ac:dyDescent="0.15">
      <c r="A7" s="154" t="s">
        <v>544</v>
      </c>
      <c r="B7" s="159"/>
      <c r="C7" s="160"/>
      <c r="D7" s="161">
        <v>93609</v>
      </c>
      <c r="E7" s="162"/>
      <c r="F7" s="163">
        <v>47820</v>
      </c>
      <c r="G7" s="164"/>
      <c r="H7" s="165"/>
    </row>
    <row r="8" spans="1:8" x14ac:dyDescent="0.15">
      <c r="A8" s="166"/>
      <c r="B8" s="167"/>
      <c r="C8" s="168"/>
      <c r="D8" s="169">
        <v>54615</v>
      </c>
      <c r="E8" s="170"/>
      <c r="F8" s="171">
        <v>25855</v>
      </c>
      <c r="G8" s="172"/>
      <c r="H8" s="173"/>
    </row>
    <row r="9" spans="1:8" x14ac:dyDescent="0.15">
      <c r="A9" s="154" t="s">
        <v>545</v>
      </c>
      <c r="B9" s="159"/>
      <c r="C9" s="160"/>
      <c r="D9" s="161">
        <v>90296</v>
      </c>
      <c r="E9" s="162"/>
      <c r="F9" s="163">
        <v>41934</v>
      </c>
      <c r="G9" s="164"/>
      <c r="H9" s="165"/>
    </row>
    <row r="10" spans="1:8" x14ac:dyDescent="0.15">
      <c r="A10" s="166"/>
      <c r="B10" s="167"/>
      <c r="C10" s="168"/>
      <c r="D10" s="169">
        <v>66327</v>
      </c>
      <c r="E10" s="170"/>
      <c r="F10" s="171">
        <v>23352</v>
      </c>
      <c r="G10" s="172"/>
      <c r="H10" s="173"/>
    </row>
    <row r="11" spans="1:8" x14ac:dyDescent="0.15">
      <c r="A11" s="154" t="s">
        <v>546</v>
      </c>
      <c r="B11" s="159"/>
      <c r="C11" s="160"/>
      <c r="D11" s="161">
        <v>60639</v>
      </c>
      <c r="E11" s="162"/>
      <c r="F11" s="163">
        <v>45588</v>
      </c>
      <c r="G11" s="164"/>
      <c r="H11" s="165"/>
    </row>
    <row r="12" spans="1:8" x14ac:dyDescent="0.15">
      <c r="A12" s="166"/>
      <c r="B12" s="167"/>
      <c r="C12" s="174"/>
      <c r="D12" s="169">
        <v>31776</v>
      </c>
      <c r="E12" s="170"/>
      <c r="F12" s="171">
        <v>24150</v>
      </c>
      <c r="G12" s="172"/>
      <c r="H12" s="173"/>
    </row>
    <row r="13" spans="1:8" x14ac:dyDescent="0.15">
      <c r="A13" s="154"/>
      <c r="B13" s="159"/>
      <c r="C13" s="175"/>
      <c r="D13" s="176">
        <v>84112</v>
      </c>
      <c r="E13" s="177"/>
      <c r="F13" s="178">
        <v>45425</v>
      </c>
      <c r="G13" s="179"/>
      <c r="H13" s="165"/>
    </row>
    <row r="14" spans="1:8" x14ac:dyDescent="0.15">
      <c r="A14" s="166"/>
      <c r="B14" s="167"/>
      <c r="C14" s="168"/>
      <c r="D14" s="169">
        <v>62081</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5.05</v>
      </c>
      <c r="C19" s="180">
        <f>ROUND(VALUE(SUBSTITUTE(実質収支比率等に係る経年分析!G$48,"▲","-")),2)</f>
        <v>2.4900000000000002</v>
      </c>
      <c r="D19" s="180">
        <f>ROUND(VALUE(SUBSTITUTE(実質収支比率等に係る経年分析!H$48,"▲","-")),2)</f>
        <v>1.86</v>
      </c>
      <c r="E19" s="180">
        <f>ROUND(VALUE(SUBSTITUTE(実質収支比率等に係る経年分析!I$48,"▲","-")),2)</f>
        <v>2.54</v>
      </c>
      <c r="F19" s="180">
        <f>ROUND(VALUE(SUBSTITUTE(実質収支比率等に係る経年分析!J$48,"▲","-")),2)</f>
        <v>3.7</v>
      </c>
    </row>
    <row r="20" spans="1:11" x14ac:dyDescent="0.15">
      <c r="A20" s="180" t="s">
        <v>55</v>
      </c>
      <c r="B20" s="180">
        <f>ROUND(VALUE(SUBSTITUTE(実質収支比率等に係る経年分析!F$47,"▲","-")),2)</f>
        <v>34.83</v>
      </c>
      <c r="C20" s="180">
        <f>ROUND(VALUE(SUBSTITUTE(実質収支比率等に係る経年分析!G$47,"▲","-")),2)</f>
        <v>37.67</v>
      </c>
      <c r="D20" s="180">
        <f>ROUND(VALUE(SUBSTITUTE(実質収支比率等に係る経年分析!H$47,"▲","-")),2)</f>
        <v>29.8</v>
      </c>
      <c r="E20" s="180">
        <f>ROUND(VALUE(SUBSTITUTE(実質収支比率等に係る経年分析!I$47,"▲","-")),2)</f>
        <v>30.89</v>
      </c>
      <c r="F20" s="180">
        <f>ROUND(VALUE(SUBSTITUTE(実質収支比率等に係る経年分析!J$47,"▲","-")),2)</f>
        <v>31.45</v>
      </c>
    </row>
    <row r="21" spans="1:11" x14ac:dyDescent="0.15">
      <c r="A21" s="180" t="s">
        <v>56</v>
      </c>
      <c r="B21" s="180">
        <f>IF(ISNUMBER(VALUE(SUBSTITUTE(実質収支比率等に係る経年分析!F$49,"▲","-"))),ROUND(VALUE(SUBSTITUTE(実質収支比率等に係る経年分析!F$49,"▲","-")),2),NA())</f>
        <v>18.62</v>
      </c>
      <c r="C21" s="180">
        <f>IF(ISNUMBER(VALUE(SUBSTITUTE(実質収支比率等に係る経年分析!G$49,"▲","-"))),ROUND(VALUE(SUBSTITUTE(実質収支比率等に係る経年分析!G$49,"▲","-")),2),NA())</f>
        <v>16.41</v>
      </c>
      <c r="D21" s="180">
        <f>IF(ISNUMBER(VALUE(SUBSTITUTE(実質収支比率等に係る経年分析!H$49,"▲","-"))),ROUND(VALUE(SUBSTITUTE(実質収支比率等に係る経年分析!H$49,"▲","-")),2),NA())</f>
        <v>-8.6199999999999992</v>
      </c>
      <c r="E21" s="180">
        <f>IF(ISNUMBER(VALUE(SUBSTITUTE(実質収支比率等に係る経年分析!I$49,"▲","-"))),ROUND(VALUE(SUBSTITUTE(実質収支比率等に係る経年分析!I$49,"▲","-")),2),NA())</f>
        <v>1.66</v>
      </c>
      <c r="F21" s="180">
        <f>IF(ISNUMBER(VALUE(SUBSTITUTE(実質収支比率等に係る経年分析!J$49,"▲","-"))),ROUND(VALUE(SUBSTITUTE(実質収支比率等に係る経年分析!J$49,"▲","-")),2),NA())</f>
        <v>2.4900000000000002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2.81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0.71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0.94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0.67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0.79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0.25</v>
      </c>
    </row>
    <row r="30" spans="1:11" x14ac:dyDescent="0.15">
      <c r="A30" s="181" t="str">
        <f>IF(連結実質赤字比率に係る赤字・黒字の構成分析!C$40="",NA(),連結実質赤字比率に係る赤字・黒字の構成分析!C$40)</f>
        <v>公共用地取得費特別会計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0.34</v>
      </c>
    </row>
    <row r="31" spans="1:11" x14ac:dyDescent="0.15">
      <c r="A31" s="181" t="str">
        <f>IF(連結実質赤字比率に係る赤字・黒字の構成分析!C$39="",NA(),連結実質赤字比率に係る赤字・黒字の構成分析!C$39)</f>
        <v>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6.87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0.56000000000000005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0.41</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0.41</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0.28000000000000003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4.9400000000000004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2.2999999999999998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2.2000000000000002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4.3600000000000003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4.9800000000000004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6080</v>
      </c>
      <c r="E42" s="182"/>
      <c r="F42" s="182"/>
      <c r="G42" s="182">
        <f>'実質公債費比率（分子）の構造'!L$52</f>
        <v>5926</v>
      </c>
      <c r="H42" s="182"/>
      <c r="I42" s="182"/>
      <c r="J42" s="182">
        <f>'実質公債費比率（分子）の構造'!M$52</f>
        <v>5222</v>
      </c>
      <c r="K42" s="182"/>
      <c r="L42" s="182"/>
      <c r="M42" s="182">
        <f>'実質公債費比率（分子）の構造'!N$52</f>
        <v>5000</v>
      </c>
      <c r="N42" s="182"/>
      <c r="O42" s="182"/>
      <c r="P42" s="182">
        <f>'実質公債費比率（分子）の構造'!O$52</f>
        <v>4805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99</v>
      </c>
      <c r="C44" s="182"/>
      <c r="D44" s="182"/>
      <c r="E44" s="182">
        <f>'実質公債費比率（分子）の構造'!L$50</f>
        <v>99</v>
      </c>
      <c r="F44" s="182"/>
      <c r="G44" s="182"/>
      <c r="H44" s="182">
        <f>'実質公債費比率（分子）の構造'!M$50</f>
        <v>140</v>
      </c>
      <c r="I44" s="182"/>
      <c r="J44" s="182"/>
      <c r="K44" s="182">
        <f>'実質公債費比率（分子）の構造'!N$50</f>
        <v>359</v>
      </c>
      <c r="L44" s="182"/>
      <c r="M44" s="182"/>
      <c r="N44" s="182">
        <f>'実質公債費比率（分子）の構造'!O$50</f>
        <v>369</v>
      </c>
      <c r="O44" s="182"/>
      <c r="P44" s="182"/>
    </row>
    <row r="45" spans="1:16" x14ac:dyDescent="0.15">
      <c r="A45" s="182" t="s">
        <v>66</v>
      </c>
      <c r="B45" s="182">
        <f>'実質公債費比率（分子）の構造'!K$49</f>
        <v>122</v>
      </c>
      <c r="C45" s="182"/>
      <c r="D45" s="182"/>
      <c r="E45" s="182">
        <f>'実質公債費比率（分子）の構造'!L$49</f>
        <v>44</v>
      </c>
      <c r="F45" s="182"/>
      <c r="G45" s="182"/>
      <c r="H45" s="182">
        <f>'実質公債費比率（分子）の構造'!M$49</f>
        <v>35</v>
      </c>
      <c r="I45" s="182"/>
      <c r="J45" s="182"/>
      <c r="K45" s="182">
        <f>'実質公債費比率（分子）の構造'!N$49</f>
        <v>35</v>
      </c>
      <c r="L45" s="182"/>
      <c r="M45" s="182"/>
      <c r="N45" s="182">
        <f>'実質公債費比率（分子）の構造'!O$49</f>
        <v>25</v>
      </c>
      <c r="O45" s="182"/>
      <c r="P45" s="182"/>
    </row>
    <row r="46" spans="1:16" x14ac:dyDescent="0.15">
      <c r="A46" s="182" t="s">
        <v>67</v>
      </c>
      <c r="B46" s="182">
        <f>'実質公債費比率（分子）の構造'!K$48</f>
        <v>943</v>
      </c>
      <c r="C46" s="182"/>
      <c r="D46" s="182"/>
      <c r="E46" s="182">
        <f>'実質公債費比率（分子）の構造'!L$48</f>
        <v>946</v>
      </c>
      <c r="F46" s="182"/>
      <c r="G46" s="182"/>
      <c r="H46" s="182">
        <f>'実質公債費比率（分子）の構造'!M$48</f>
        <v>1042</v>
      </c>
      <c r="I46" s="182"/>
      <c r="J46" s="182"/>
      <c r="K46" s="182">
        <f>'実質公債費比率（分子）の構造'!N$48</f>
        <v>995</v>
      </c>
      <c r="L46" s="182"/>
      <c r="M46" s="182"/>
      <c r="N46" s="182">
        <f>'実質公債費比率（分子）の構造'!O$48</f>
        <v>1067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5346</v>
      </c>
      <c r="C49" s="182"/>
      <c r="D49" s="182"/>
      <c r="E49" s="182">
        <f>'実質公債費比率（分子）の構造'!L$45</f>
        <v>5982</v>
      </c>
      <c r="F49" s="182"/>
      <c r="G49" s="182"/>
      <c r="H49" s="182">
        <f>'実質公債費比率（分子）の構造'!M$45</f>
        <v>7314</v>
      </c>
      <c r="I49" s="182"/>
      <c r="J49" s="182"/>
      <c r="K49" s="182">
        <f>'実質公債費比率（分子）の構造'!N$45</f>
        <v>5453</v>
      </c>
      <c r="L49" s="182"/>
      <c r="M49" s="182"/>
      <c r="N49" s="182">
        <f>'実質公債費比率（分子）の構造'!O$45</f>
        <v>4794</v>
      </c>
      <c r="O49" s="182"/>
      <c r="P49" s="182"/>
    </row>
    <row r="50" spans="1:16" x14ac:dyDescent="0.15">
      <c r="A50" s="182" t="s">
        <v>71</v>
      </c>
      <c r="B50" s="182" t="e">
        <f>NA()</f>
        <v>#N/A</v>
      </c>
      <c r="C50" s="182">
        <f>IF(ISNUMBER('実質公債費比率（分子）の構造'!K$53),'実質公債費比率（分子）の構造'!K$53,NA())</f>
        <v>430</v>
      </c>
      <c r="D50" s="182" t="e">
        <f>NA()</f>
        <v>#N/A</v>
      </c>
      <c r="E50" s="182" t="e">
        <f>NA()</f>
        <v>#N/A</v>
      </c>
      <c r="F50" s="182">
        <f>IF(ISNUMBER('実質公債費比率（分子）の構造'!L$53),'実質公債費比率（分子）の構造'!L$53,NA())</f>
        <v>1145</v>
      </c>
      <c r="G50" s="182" t="e">
        <f>NA()</f>
        <v>#N/A</v>
      </c>
      <c r="H50" s="182" t="e">
        <f>NA()</f>
        <v>#N/A</v>
      </c>
      <c r="I50" s="182">
        <f>IF(ISNUMBER('実質公債費比率（分子）の構造'!M$53),'実質公債費比率（分子）の構造'!M$53,NA())</f>
        <v>3309</v>
      </c>
      <c r="J50" s="182" t="e">
        <f>NA()</f>
        <v>#N/A</v>
      </c>
      <c r="K50" s="182" t="e">
        <f>NA()</f>
        <v>#N/A</v>
      </c>
      <c r="L50" s="182">
        <f>IF(ISNUMBER('実質公債費比率（分子）の構造'!N$53),'実質公債費比率（分子）の構造'!N$53,NA())</f>
        <v>1842</v>
      </c>
      <c r="M50" s="182" t="e">
        <f>NA()</f>
        <v>#N/A</v>
      </c>
      <c r="N50" s="182" t="e">
        <f>NA()</f>
        <v>#N/A</v>
      </c>
      <c r="O50" s="182">
        <f>IF(ISNUMBER('実質公債費比率（分子）の構造'!O$53),'実質公債費比率（分子）の構造'!O$53,NA())</f>
        <v>1450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31671</v>
      </c>
      <c r="E56" s="181"/>
      <c r="F56" s="181"/>
      <c r="G56" s="181">
        <f>'将来負担比率（分子）の構造'!J$52</f>
        <v>28507</v>
      </c>
      <c r="H56" s="181"/>
      <c r="I56" s="181"/>
      <c r="J56" s="181">
        <f>'将来負担比率（分子）の構造'!K$52</f>
        <v>26486</v>
      </c>
      <c r="K56" s="181"/>
      <c r="L56" s="181"/>
      <c r="M56" s="181">
        <f>'将来負担比率（分子）の構造'!L$52</f>
        <v>24288</v>
      </c>
      <c r="N56" s="181"/>
      <c r="O56" s="181"/>
      <c r="P56" s="181">
        <f>'将来負担比率（分子）の構造'!M$52</f>
        <v>23090</v>
      </c>
    </row>
    <row r="57" spans="1:16" x14ac:dyDescent="0.15">
      <c r="A57" s="181" t="s">
        <v>42</v>
      </c>
      <c r="B57" s="181"/>
      <c r="C57" s="181"/>
      <c r="D57" s="181">
        <f>'将来負担比率（分子）の構造'!I$51</f>
        <v>10900</v>
      </c>
      <c r="E57" s="181"/>
      <c r="F57" s="181"/>
      <c r="G57" s="181">
        <f>'将来負担比率（分子）の構造'!J$51</f>
        <v>12380</v>
      </c>
      <c r="H57" s="181"/>
      <c r="I57" s="181"/>
      <c r="J57" s="181">
        <f>'将来負担比率（分子）の構造'!K$51</f>
        <v>15053</v>
      </c>
      <c r="K57" s="181"/>
      <c r="L57" s="181"/>
      <c r="M57" s="181">
        <f>'将来負担比率（分子）の構造'!L$51</f>
        <v>14919</v>
      </c>
      <c r="N57" s="181"/>
      <c r="O57" s="181"/>
      <c r="P57" s="181">
        <f>'将来負担比率（分子）の構造'!M$51</f>
        <v>15613</v>
      </c>
    </row>
    <row r="58" spans="1:16" x14ac:dyDescent="0.15">
      <c r="A58" s="181" t="s">
        <v>41</v>
      </c>
      <c r="B58" s="181"/>
      <c r="C58" s="181"/>
      <c r="D58" s="181">
        <f>'将来負担比率（分子）の構造'!I$50</f>
        <v>14612</v>
      </c>
      <c r="E58" s="181"/>
      <c r="F58" s="181"/>
      <c r="G58" s="181">
        <f>'将来負担比率（分子）の構造'!J$50</f>
        <v>16178</v>
      </c>
      <c r="H58" s="181"/>
      <c r="I58" s="181"/>
      <c r="J58" s="181">
        <f>'将来負担比率（分子）の構造'!K$50</f>
        <v>13887</v>
      </c>
      <c r="K58" s="181"/>
      <c r="L58" s="181"/>
      <c r="M58" s="181">
        <f>'将来負担比率（分子）の構造'!L$50</f>
        <v>14166</v>
      </c>
      <c r="N58" s="181"/>
      <c r="O58" s="181"/>
      <c r="P58" s="181">
        <f>'将来負担比率（分子）の構造'!M$50</f>
        <v>14506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15</v>
      </c>
      <c r="C61" s="181"/>
      <c r="D61" s="181"/>
      <c r="E61" s="181">
        <f>'将来負担比率（分子）の構造'!J$46</f>
        <v>12</v>
      </c>
      <c r="F61" s="181"/>
      <c r="G61" s="181"/>
      <c r="H61" s="181">
        <f>'将来負担比率（分子）の構造'!K$46</f>
        <v>9</v>
      </c>
      <c r="I61" s="181"/>
      <c r="J61" s="181"/>
      <c r="K61" s="181">
        <f>'将来負担比率（分子）の構造'!L$46</f>
        <v>11</v>
      </c>
      <c r="L61" s="181"/>
      <c r="M61" s="181"/>
      <c r="N61" s="181">
        <f>'将来負担比率（分子）の構造'!M$46</f>
        <v>60</v>
      </c>
      <c r="O61" s="181"/>
      <c r="P61" s="181"/>
    </row>
    <row r="62" spans="1:16" x14ac:dyDescent="0.15">
      <c r="A62" s="181" t="s">
        <v>35</v>
      </c>
      <c r="B62" s="181">
        <f>'将来負担比率（分子）の構造'!I$45</f>
        <v>5228</v>
      </c>
      <c r="C62" s="181"/>
      <c r="D62" s="181"/>
      <c r="E62" s="181">
        <f>'将来負担比率（分子）の構造'!J$45</f>
        <v>5062</v>
      </c>
      <c r="F62" s="181"/>
      <c r="G62" s="181"/>
      <c r="H62" s="181">
        <f>'将来負担比率（分子）の構造'!K$45</f>
        <v>4703</v>
      </c>
      <c r="I62" s="181"/>
      <c r="J62" s="181"/>
      <c r="K62" s="181">
        <f>'将来負担比率（分子）の構造'!L$45</f>
        <v>4500</v>
      </c>
      <c r="L62" s="181"/>
      <c r="M62" s="181"/>
      <c r="N62" s="181">
        <f>'将来負担比率（分子）の構造'!M$45</f>
        <v>4723</v>
      </c>
      <c r="O62" s="181"/>
      <c r="P62" s="181"/>
    </row>
    <row r="63" spans="1:16" x14ac:dyDescent="0.15">
      <c r="A63" s="181" t="s">
        <v>34</v>
      </c>
      <c r="B63" s="181">
        <f>'将来負担比率（分子）の構造'!I$44</f>
        <v>168</v>
      </c>
      <c r="C63" s="181"/>
      <c r="D63" s="181"/>
      <c r="E63" s="181">
        <f>'将来負担比率（分子）の構造'!J$44</f>
        <v>134</v>
      </c>
      <c r="F63" s="181"/>
      <c r="G63" s="181"/>
      <c r="H63" s="181">
        <f>'将来負担比率（分子）の構造'!K$44</f>
        <v>106</v>
      </c>
      <c r="I63" s="181"/>
      <c r="J63" s="181"/>
      <c r="K63" s="181">
        <f>'将来負担比率（分子）の構造'!L$44</f>
        <v>73</v>
      </c>
      <c r="L63" s="181"/>
      <c r="M63" s="181"/>
      <c r="N63" s="181">
        <f>'将来負担比率（分子）の構造'!M$44</f>
        <v>49</v>
      </c>
      <c r="O63" s="181"/>
      <c r="P63" s="181"/>
    </row>
    <row r="64" spans="1:16" x14ac:dyDescent="0.15">
      <c r="A64" s="181" t="s">
        <v>33</v>
      </c>
      <c r="B64" s="181">
        <f>'将来負担比率（分子）の構造'!I$43</f>
        <v>9384</v>
      </c>
      <c r="C64" s="181"/>
      <c r="D64" s="181"/>
      <c r="E64" s="181">
        <f>'将来負担比率（分子）の構造'!J$43</f>
        <v>8590</v>
      </c>
      <c r="F64" s="181"/>
      <c r="G64" s="181"/>
      <c r="H64" s="181">
        <f>'将来負担比率（分子）の構造'!K$43</f>
        <v>8910</v>
      </c>
      <c r="I64" s="181"/>
      <c r="J64" s="181"/>
      <c r="K64" s="181">
        <f>'将来負担比率（分子）の構造'!L$43</f>
        <v>9552</v>
      </c>
      <c r="L64" s="181"/>
      <c r="M64" s="181"/>
      <c r="N64" s="181">
        <f>'将来負担比率（分子）の構造'!M$43</f>
        <v>10334</v>
      </c>
      <c r="O64" s="181"/>
      <c r="P64" s="181"/>
    </row>
    <row r="65" spans="1:16" x14ac:dyDescent="0.15">
      <c r="A65" s="181" t="s">
        <v>32</v>
      </c>
      <c r="B65" s="181">
        <f>'将来負担比率（分子）の構造'!I$42</f>
        <v>7661</v>
      </c>
      <c r="C65" s="181"/>
      <c r="D65" s="181"/>
      <c r="E65" s="181">
        <f>'将来負担比率（分子）の構造'!J$42</f>
        <v>7045</v>
      </c>
      <c r="F65" s="181"/>
      <c r="G65" s="181"/>
      <c r="H65" s="181">
        <f>'将来負担比率（分子）の構造'!K$42</f>
        <v>6402</v>
      </c>
      <c r="I65" s="181"/>
      <c r="J65" s="181"/>
      <c r="K65" s="181">
        <f>'将来負担比率（分子）の構造'!L$42</f>
        <v>5743</v>
      </c>
      <c r="L65" s="181"/>
      <c r="M65" s="181"/>
      <c r="N65" s="181">
        <f>'将来負担比率（分子）の構造'!M$42</f>
        <v>5074</v>
      </c>
      <c r="O65" s="181"/>
      <c r="P65" s="181"/>
    </row>
    <row r="66" spans="1:16" x14ac:dyDescent="0.15">
      <c r="A66" s="181" t="s">
        <v>31</v>
      </c>
      <c r="B66" s="181">
        <f>'将来負担比率（分子）の構造'!I$41</f>
        <v>58204</v>
      </c>
      <c r="C66" s="181"/>
      <c r="D66" s="181"/>
      <c r="E66" s="181">
        <f>'将来負担比率（分子）の構造'!J$41</f>
        <v>54958</v>
      </c>
      <c r="F66" s="181"/>
      <c r="G66" s="181"/>
      <c r="H66" s="181">
        <f>'将来負担比率（分子）の構造'!K$41</f>
        <v>53008</v>
      </c>
      <c r="I66" s="181"/>
      <c r="J66" s="181"/>
      <c r="K66" s="181">
        <f>'将来負担比率（分子）の構造'!L$41</f>
        <v>52638</v>
      </c>
      <c r="L66" s="181"/>
      <c r="M66" s="181"/>
      <c r="N66" s="181">
        <f>'将来負担比率（分子）の構造'!M$41</f>
        <v>50532</v>
      </c>
      <c r="O66" s="181"/>
      <c r="P66" s="181"/>
    </row>
    <row r="67" spans="1:16" x14ac:dyDescent="0.15">
      <c r="A67" s="181" t="s">
        <v>75</v>
      </c>
      <c r="B67" s="181" t="e">
        <f>NA()</f>
        <v>#N/A</v>
      </c>
      <c r="C67" s="181">
        <f>IF(ISNUMBER('将来負担比率（分子）の構造'!I$53), IF('将来負担比率（分子）の構造'!I$53 &lt; 0, 0, '将来負担比率（分子）の構造'!I$53), NA())</f>
        <v>23476</v>
      </c>
      <c r="D67" s="181" t="e">
        <f>NA()</f>
        <v>#N/A</v>
      </c>
      <c r="E67" s="181" t="e">
        <f>NA()</f>
        <v>#N/A</v>
      </c>
      <c r="F67" s="181">
        <f>IF(ISNUMBER('将来負担比率（分子）の構造'!J$53), IF('将来負担比率（分子）の構造'!J$53 &lt; 0, 0, '将来負担比率（分子）の構造'!J$53), NA())</f>
        <v>18736</v>
      </c>
      <c r="G67" s="181" t="e">
        <f>NA()</f>
        <v>#N/A</v>
      </c>
      <c r="H67" s="181" t="e">
        <f>NA()</f>
        <v>#N/A</v>
      </c>
      <c r="I67" s="181">
        <f>IF(ISNUMBER('将来負担比率（分子）の構造'!K$53), IF('将来負担比率（分子）の構造'!K$53 &lt; 0, 0, '将来負担比率（分子）の構造'!K$53), NA())</f>
        <v>17711</v>
      </c>
      <c r="J67" s="181" t="e">
        <f>NA()</f>
        <v>#N/A</v>
      </c>
      <c r="K67" s="181" t="e">
        <f>NA()</f>
        <v>#N/A</v>
      </c>
      <c r="L67" s="181">
        <f>IF(ISNUMBER('将来負担比率（分子）の構造'!L$53), IF('将来負担比率（分子）の構造'!L$53 &lt; 0, 0, '将来負担比率（分子）の構造'!L$53), NA())</f>
        <v>19144</v>
      </c>
      <c r="M67" s="181" t="e">
        <f>NA()</f>
        <v>#N/A</v>
      </c>
      <c r="N67" s="181" t="e">
        <f>NA()</f>
        <v>#N/A</v>
      </c>
      <c r="O67" s="181">
        <f>IF(ISNUMBER('将来負担比率（分子）の構造'!M$53), IF('将来負担比率（分子）の構造'!M$53 &lt; 0, 0, '将来負担比率（分子）の構造'!M$53), NA())</f>
        <v>17564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6844</v>
      </c>
      <c r="C72" s="185">
        <f>基金残高に係る経年分析!G55</f>
        <v>7071</v>
      </c>
      <c r="D72" s="185">
        <f>基金残高に係る経年分析!H55</f>
        <v>7368</v>
      </c>
    </row>
    <row r="73" spans="1:16" x14ac:dyDescent="0.15">
      <c r="A73" s="184" t="s">
        <v>78</v>
      </c>
      <c r="B73" s="185">
        <f>基金残高に係る経年分析!F56</f>
        <v>1203</v>
      </c>
      <c r="C73" s="185">
        <f>基金残高に係る経年分析!G56</f>
        <v>1304</v>
      </c>
      <c r="D73" s="185">
        <f>基金残高に係る経年分析!H56</f>
        <v>1504</v>
      </c>
    </row>
    <row r="74" spans="1:16" x14ac:dyDescent="0.15">
      <c r="A74" s="184" t="s">
        <v>79</v>
      </c>
      <c r="B74" s="185">
        <f>基金残高に係る経年分析!F57</f>
        <v>4563</v>
      </c>
      <c r="C74" s="185">
        <f>基金残高に係る経年分析!G57</f>
        <v>4328</v>
      </c>
      <c r="D74" s="185">
        <f>基金残高に係る経年分析!H57</f>
        <v>4179</v>
      </c>
    </row>
  </sheetData>
  <sheetProtection algorithmName="SHA-512" hashValue="PWnM0ORsACUgOe++OszPhjRO0rdT75d+vohsAk+3YBRZ+JbACc5NaSKFHDI520z/Cb3rPIBvSHqkFoPBEfk8DA==" saltValue="t5pD6cRdTZBhVipeu2Xa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209</v>
      </c>
      <c r="DI1" s="760"/>
      <c r="DJ1" s="760"/>
      <c r="DK1" s="760"/>
      <c r="DL1" s="760"/>
      <c r="DM1" s="760"/>
      <c r="DN1" s="761"/>
      <c r="DO1" s="226"/>
      <c r="DP1" s="759" t="s">
        <v>210</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212</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213</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214</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215</v>
      </c>
      <c r="S4" s="702"/>
      <c r="T4" s="702"/>
      <c r="U4" s="702"/>
      <c r="V4" s="702"/>
      <c r="W4" s="702"/>
      <c r="X4" s="702"/>
      <c r="Y4" s="703"/>
      <c r="Z4" s="701" t="s">
        <v>216</v>
      </c>
      <c r="AA4" s="702"/>
      <c r="AB4" s="702"/>
      <c r="AC4" s="703"/>
      <c r="AD4" s="701" t="s">
        <v>217</v>
      </c>
      <c r="AE4" s="702"/>
      <c r="AF4" s="702"/>
      <c r="AG4" s="702"/>
      <c r="AH4" s="702"/>
      <c r="AI4" s="702"/>
      <c r="AJ4" s="702"/>
      <c r="AK4" s="703"/>
      <c r="AL4" s="701" t="s">
        <v>216</v>
      </c>
      <c r="AM4" s="702"/>
      <c r="AN4" s="702"/>
      <c r="AO4" s="703"/>
      <c r="AP4" s="762" t="s">
        <v>218</v>
      </c>
      <c r="AQ4" s="762"/>
      <c r="AR4" s="762"/>
      <c r="AS4" s="762"/>
      <c r="AT4" s="762"/>
      <c r="AU4" s="762"/>
      <c r="AV4" s="762"/>
      <c r="AW4" s="762"/>
      <c r="AX4" s="762"/>
      <c r="AY4" s="762"/>
      <c r="AZ4" s="762"/>
      <c r="BA4" s="762"/>
      <c r="BB4" s="762"/>
      <c r="BC4" s="762"/>
      <c r="BD4" s="762"/>
      <c r="BE4" s="762"/>
      <c r="BF4" s="762"/>
      <c r="BG4" s="762" t="s">
        <v>219</v>
      </c>
      <c r="BH4" s="762"/>
      <c r="BI4" s="762"/>
      <c r="BJ4" s="762"/>
      <c r="BK4" s="762"/>
      <c r="BL4" s="762"/>
      <c r="BM4" s="762"/>
      <c r="BN4" s="762"/>
      <c r="BO4" s="762" t="s">
        <v>216</v>
      </c>
      <c r="BP4" s="762"/>
      <c r="BQ4" s="762"/>
      <c r="BR4" s="762"/>
      <c r="BS4" s="762" t="s">
        <v>220</v>
      </c>
      <c r="BT4" s="762"/>
      <c r="BU4" s="762"/>
      <c r="BV4" s="762"/>
      <c r="BW4" s="762"/>
      <c r="BX4" s="762"/>
      <c r="BY4" s="762"/>
      <c r="BZ4" s="762"/>
      <c r="CA4" s="762"/>
      <c r="CB4" s="762"/>
      <c r="CD4" s="744" t="s">
        <v>221</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222</v>
      </c>
      <c r="C5" s="707"/>
      <c r="D5" s="707"/>
      <c r="E5" s="707"/>
      <c r="F5" s="707"/>
      <c r="G5" s="707"/>
      <c r="H5" s="707"/>
      <c r="I5" s="707"/>
      <c r="J5" s="707"/>
      <c r="K5" s="707"/>
      <c r="L5" s="707"/>
      <c r="M5" s="707"/>
      <c r="N5" s="707"/>
      <c r="O5" s="707"/>
      <c r="P5" s="707"/>
      <c r="Q5" s="708"/>
      <c r="R5" s="695">
        <v>24146521</v>
      </c>
      <c r="S5" s="696"/>
      <c r="T5" s="696"/>
      <c r="U5" s="696"/>
      <c r="V5" s="696"/>
      <c r="W5" s="696"/>
      <c r="X5" s="696"/>
      <c r="Y5" s="739"/>
      <c r="Z5" s="757">
        <v>57.8</v>
      </c>
      <c r="AA5" s="757"/>
      <c r="AB5" s="757"/>
      <c r="AC5" s="757"/>
      <c r="AD5" s="758">
        <v>22262330</v>
      </c>
      <c r="AE5" s="758"/>
      <c r="AF5" s="758"/>
      <c r="AG5" s="758"/>
      <c r="AH5" s="758"/>
      <c r="AI5" s="758"/>
      <c r="AJ5" s="758"/>
      <c r="AK5" s="758"/>
      <c r="AL5" s="740">
        <v>89.4</v>
      </c>
      <c r="AM5" s="711"/>
      <c r="AN5" s="711"/>
      <c r="AO5" s="741"/>
      <c r="AP5" s="706" t="s">
        <v>223</v>
      </c>
      <c r="AQ5" s="707"/>
      <c r="AR5" s="707"/>
      <c r="AS5" s="707"/>
      <c r="AT5" s="707"/>
      <c r="AU5" s="707"/>
      <c r="AV5" s="707"/>
      <c r="AW5" s="707"/>
      <c r="AX5" s="707"/>
      <c r="AY5" s="707"/>
      <c r="AZ5" s="707"/>
      <c r="BA5" s="707"/>
      <c r="BB5" s="707"/>
      <c r="BC5" s="707"/>
      <c r="BD5" s="707"/>
      <c r="BE5" s="707"/>
      <c r="BF5" s="708"/>
      <c r="BG5" s="640">
        <v>22161034</v>
      </c>
      <c r="BH5" s="641"/>
      <c r="BI5" s="641"/>
      <c r="BJ5" s="641"/>
      <c r="BK5" s="641"/>
      <c r="BL5" s="641"/>
      <c r="BM5" s="641"/>
      <c r="BN5" s="642"/>
      <c r="BO5" s="677">
        <v>91.8</v>
      </c>
      <c r="BP5" s="677"/>
      <c r="BQ5" s="677"/>
      <c r="BR5" s="677"/>
      <c r="BS5" s="678">
        <v>114426</v>
      </c>
      <c r="BT5" s="678"/>
      <c r="BU5" s="678"/>
      <c r="BV5" s="678"/>
      <c r="BW5" s="678"/>
      <c r="BX5" s="678"/>
      <c r="BY5" s="678"/>
      <c r="BZ5" s="678"/>
      <c r="CA5" s="678"/>
      <c r="CB5" s="737"/>
      <c r="CD5" s="744" t="s">
        <v>218</v>
      </c>
      <c r="CE5" s="745"/>
      <c r="CF5" s="745"/>
      <c r="CG5" s="745"/>
      <c r="CH5" s="745"/>
      <c r="CI5" s="745"/>
      <c r="CJ5" s="745"/>
      <c r="CK5" s="745"/>
      <c r="CL5" s="745"/>
      <c r="CM5" s="745"/>
      <c r="CN5" s="745"/>
      <c r="CO5" s="745"/>
      <c r="CP5" s="745"/>
      <c r="CQ5" s="746"/>
      <c r="CR5" s="744" t="s">
        <v>224</v>
      </c>
      <c r="CS5" s="745"/>
      <c r="CT5" s="745"/>
      <c r="CU5" s="745"/>
      <c r="CV5" s="745"/>
      <c r="CW5" s="745"/>
      <c r="CX5" s="745"/>
      <c r="CY5" s="746"/>
      <c r="CZ5" s="744" t="s">
        <v>216</v>
      </c>
      <c r="DA5" s="745"/>
      <c r="DB5" s="745"/>
      <c r="DC5" s="746"/>
      <c r="DD5" s="744" t="s">
        <v>225</v>
      </c>
      <c r="DE5" s="745"/>
      <c r="DF5" s="745"/>
      <c r="DG5" s="745"/>
      <c r="DH5" s="745"/>
      <c r="DI5" s="745"/>
      <c r="DJ5" s="745"/>
      <c r="DK5" s="745"/>
      <c r="DL5" s="745"/>
      <c r="DM5" s="745"/>
      <c r="DN5" s="745"/>
      <c r="DO5" s="745"/>
      <c r="DP5" s="746"/>
      <c r="DQ5" s="744" t="s">
        <v>226</v>
      </c>
      <c r="DR5" s="745"/>
      <c r="DS5" s="745"/>
      <c r="DT5" s="745"/>
      <c r="DU5" s="745"/>
      <c r="DV5" s="745"/>
      <c r="DW5" s="745"/>
      <c r="DX5" s="745"/>
      <c r="DY5" s="745"/>
      <c r="DZ5" s="745"/>
      <c r="EA5" s="745"/>
      <c r="EB5" s="745"/>
      <c r="EC5" s="746"/>
    </row>
    <row r="6" spans="2:143" ht="11.25" customHeight="1" x14ac:dyDescent="0.15">
      <c r="B6" s="637" t="s">
        <v>227</v>
      </c>
      <c r="C6" s="638"/>
      <c r="D6" s="638"/>
      <c r="E6" s="638"/>
      <c r="F6" s="638"/>
      <c r="G6" s="638"/>
      <c r="H6" s="638"/>
      <c r="I6" s="638"/>
      <c r="J6" s="638"/>
      <c r="K6" s="638"/>
      <c r="L6" s="638"/>
      <c r="M6" s="638"/>
      <c r="N6" s="638"/>
      <c r="O6" s="638"/>
      <c r="P6" s="638"/>
      <c r="Q6" s="639"/>
      <c r="R6" s="640">
        <v>178134</v>
      </c>
      <c r="S6" s="641"/>
      <c r="T6" s="641"/>
      <c r="U6" s="641"/>
      <c r="V6" s="641"/>
      <c r="W6" s="641"/>
      <c r="X6" s="641"/>
      <c r="Y6" s="642"/>
      <c r="Z6" s="677">
        <v>0.4</v>
      </c>
      <c r="AA6" s="677"/>
      <c r="AB6" s="677"/>
      <c r="AC6" s="677"/>
      <c r="AD6" s="678">
        <v>178134</v>
      </c>
      <c r="AE6" s="678"/>
      <c r="AF6" s="678"/>
      <c r="AG6" s="678"/>
      <c r="AH6" s="678"/>
      <c r="AI6" s="678"/>
      <c r="AJ6" s="678"/>
      <c r="AK6" s="678"/>
      <c r="AL6" s="643">
        <v>0.7</v>
      </c>
      <c r="AM6" s="644"/>
      <c r="AN6" s="644"/>
      <c r="AO6" s="679"/>
      <c r="AP6" s="637" t="s">
        <v>228</v>
      </c>
      <c r="AQ6" s="638"/>
      <c r="AR6" s="638"/>
      <c r="AS6" s="638"/>
      <c r="AT6" s="638"/>
      <c r="AU6" s="638"/>
      <c r="AV6" s="638"/>
      <c r="AW6" s="638"/>
      <c r="AX6" s="638"/>
      <c r="AY6" s="638"/>
      <c r="AZ6" s="638"/>
      <c r="BA6" s="638"/>
      <c r="BB6" s="638"/>
      <c r="BC6" s="638"/>
      <c r="BD6" s="638"/>
      <c r="BE6" s="638"/>
      <c r="BF6" s="639"/>
      <c r="BG6" s="640">
        <v>22161034</v>
      </c>
      <c r="BH6" s="641"/>
      <c r="BI6" s="641"/>
      <c r="BJ6" s="641"/>
      <c r="BK6" s="641"/>
      <c r="BL6" s="641"/>
      <c r="BM6" s="641"/>
      <c r="BN6" s="642"/>
      <c r="BO6" s="677">
        <v>91.8</v>
      </c>
      <c r="BP6" s="677"/>
      <c r="BQ6" s="677"/>
      <c r="BR6" s="677"/>
      <c r="BS6" s="678">
        <v>114426</v>
      </c>
      <c r="BT6" s="678"/>
      <c r="BU6" s="678"/>
      <c r="BV6" s="678"/>
      <c r="BW6" s="678"/>
      <c r="BX6" s="678"/>
      <c r="BY6" s="678"/>
      <c r="BZ6" s="678"/>
      <c r="CA6" s="678"/>
      <c r="CB6" s="737"/>
      <c r="CD6" s="698" t="s">
        <v>229</v>
      </c>
      <c r="CE6" s="699"/>
      <c r="CF6" s="699"/>
      <c r="CG6" s="699"/>
      <c r="CH6" s="699"/>
      <c r="CI6" s="699"/>
      <c r="CJ6" s="699"/>
      <c r="CK6" s="699"/>
      <c r="CL6" s="699"/>
      <c r="CM6" s="699"/>
      <c r="CN6" s="699"/>
      <c r="CO6" s="699"/>
      <c r="CP6" s="699"/>
      <c r="CQ6" s="700"/>
      <c r="CR6" s="640">
        <v>389315</v>
      </c>
      <c r="CS6" s="641"/>
      <c r="CT6" s="641"/>
      <c r="CU6" s="641"/>
      <c r="CV6" s="641"/>
      <c r="CW6" s="641"/>
      <c r="CX6" s="641"/>
      <c r="CY6" s="642"/>
      <c r="CZ6" s="740">
        <v>1</v>
      </c>
      <c r="DA6" s="711"/>
      <c r="DB6" s="711"/>
      <c r="DC6" s="743"/>
      <c r="DD6" s="646">
        <v>6455</v>
      </c>
      <c r="DE6" s="641"/>
      <c r="DF6" s="641"/>
      <c r="DG6" s="641"/>
      <c r="DH6" s="641"/>
      <c r="DI6" s="641"/>
      <c r="DJ6" s="641"/>
      <c r="DK6" s="641"/>
      <c r="DL6" s="641"/>
      <c r="DM6" s="641"/>
      <c r="DN6" s="641"/>
      <c r="DO6" s="641"/>
      <c r="DP6" s="642"/>
      <c r="DQ6" s="646">
        <v>389315</v>
      </c>
      <c r="DR6" s="641"/>
      <c r="DS6" s="641"/>
      <c r="DT6" s="641"/>
      <c r="DU6" s="641"/>
      <c r="DV6" s="641"/>
      <c r="DW6" s="641"/>
      <c r="DX6" s="641"/>
      <c r="DY6" s="641"/>
      <c r="DZ6" s="641"/>
      <c r="EA6" s="641"/>
      <c r="EB6" s="641"/>
      <c r="EC6" s="684"/>
    </row>
    <row r="7" spans="2:143" ht="11.25" customHeight="1" x14ac:dyDescent="0.15">
      <c r="B7" s="637" t="s">
        <v>230</v>
      </c>
      <c r="C7" s="638"/>
      <c r="D7" s="638"/>
      <c r="E7" s="638"/>
      <c r="F7" s="638"/>
      <c r="G7" s="638"/>
      <c r="H7" s="638"/>
      <c r="I7" s="638"/>
      <c r="J7" s="638"/>
      <c r="K7" s="638"/>
      <c r="L7" s="638"/>
      <c r="M7" s="638"/>
      <c r="N7" s="638"/>
      <c r="O7" s="638"/>
      <c r="P7" s="638"/>
      <c r="Q7" s="639"/>
      <c r="R7" s="640">
        <v>35125</v>
      </c>
      <c r="S7" s="641"/>
      <c r="T7" s="641"/>
      <c r="U7" s="641"/>
      <c r="V7" s="641"/>
      <c r="W7" s="641"/>
      <c r="X7" s="641"/>
      <c r="Y7" s="642"/>
      <c r="Z7" s="677">
        <v>0.1</v>
      </c>
      <c r="AA7" s="677"/>
      <c r="AB7" s="677"/>
      <c r="AC7" s="677"/>
      <c r="AD7" s="678">
        <v>35125</v>
      </c>
      <c r="AE7" s="678"/>
      <c r="AF7" s="678"/>
      <c r="AG7" s="678"/>
      <c r="AH7" s="678"/>
      <c r="AI7" s="678"/>
      <c r="AJ7" s="678"/>
      <c r="AK7" s="678"/>
      <c r="AL7" s="643">
        <v>0.1</v>
      </c>
      <c r="AM7" s="644"/>
      <c r="AN7" s="644"/>
      <c r="AO7" s="679"/>
      <c r="AP7" s="637" t="s">
        <v>231</v>
      </c>
      <c r="AQ7" s="638"/>
      <c r="AR7" s="638"/>
      <c r="AS7" s="638"/>
      <c r="AT7" s="638"/>
      <c r="AU7" s="638"/>
      <c r="AV7" s="638"/>
      <c r="AW7" s="638"/>
      <c r="AX7" s="638"/>
      <c r="AY7" s="638"/>
      <c r="AZ7" s="638"/>
      <c r="BA7" s="638"/>
      <c r="BB7" s="638"/>
      <c r="BC7" s="638"/>
      <c r="BD7" s="638"/>
      <c r="BE7" s="638"/>
      <c r="BF7" s="639"/>
      <c r="BG7" s="640">
        <v>14278405</v>
      </c>
      <c r="BH7" s="641"/>
      <c r="BI7" s="641"/>
      <c r="BJ7" s="641"/>
      <c r="BK7" s="641"/>
      <c r="BL7" s="641"/>
      <c r="BM7" s="641"/>
      <c r="BN7" s="642"/>
      <c r="BO7" s="677">
        <v>59.1</v>
      </c>
      <c r="BP7" s="677"/>
      <c r="BQ7" s="677"/>
      <c r="BR7" s="677"/>
      <c r="BS7" s="678">
        <v>114426</v>
      </c>
      <c r="BT7" s="678"/>
      <c r="BU7" s="678"/>
      <c r="BV7" s="678"/>
      <c r="BW7" s="678"/>
      <c r="BX7" s="678"/>
      <c r="BY7" s="678"/>
      <c r="BZ7" s="678"/>
      <c r="CA7" s="678"/>
      <c r="CB7" s="737"/>
      <c r="CD7" s="673" t="s">
        <v>232</v>
      </c>
      <c r="CE7" s="674"/>
      <c r="CF7" s="674"/>
      <c r="CG7" s="674"/>
      <c r="CH7" s="674"/>
      <c r="CI7" s="674"/>
      <c r="CJ7" s="674"/>
      <c r="CK7" s="674"/>
      <c r="CL7" s="674"/>
      <c r="CM7" s="674"/>
      <c r="CN7" s="674"/>
      <c r="CO7" s="674"/>
      <c r="CP7" s="674"/>
      <c r="CQ7" s="675"/>
      <c r="CR7" s="640">
        <v>4275559</v>
      </c>
      <c r="CS7" s="641"/>
      <c r="CT7" s="641"/>
      <c r="CU7" s="641"/>
      <c r="CV7" s="641"/>
      <c r="CW7" s="641"/>
      <c r="CX7" s="641"/>
      <c r="CY7" s="642"/>
      <c r="CZ7" s="677">
        <v>10.6</v>
      </c>
      <c r="DA7" s="677"/>
      <c r="DB7" s="677"/>
      <c r="DC7" s="677"/>
      <c r="DD7" s="646">
        <v>174965</v>
      </c>
      <c r="DE7" s="641"/>
      <c r="DF7" s="641"/>
      <c r="DG7" s="641"/>
      <c r="DH7" s="641"/>
      <c r="DI7" s="641"/>
      <c r="DJ7" s="641"/>
      <c r="DK7" s="641"/>
      <c r="DL7" s="641"/>
      <c r="DM7" s="641"/>
      <c r="DN7" s="641"/>
      <c r="DO7" s="641"/>
      <c r="DP7" s="642"/>
      <c r="DQ7" s="646">
        <v>3693800</v>
      </c>
      <c r="DR7" s="641"/>
      <c r="DS7" s="641"/>
      <c r="DT7" s="641"/>
      <c r="DU7" s="641"/>
      <c r="DV7" s="641"/>
      <c r="DW7" s="641"/>
      <c r="DX7" s="641"/>
      <c r="DY7" s="641"/>
      <c r="DZ7" s="641"/>
      <c r="EA7" s="641"/>
      <c r="EB7" s="641"/>
      <c r="EC7" s="684"/>
    </row>
    <row r="8" spans="2:143" ht="11.25" customHeight="1" x14ac:dyDescent="0.15">
      <c r="B8" s="637" t="s">
        <v>233</v>
      </c>
      <c r="C8" s="638"/>
      <c r="D8" s="638"/>
      <c r="E8" s="638"/>
      <c r="F8" s="638"/>
      <c r="G8" s="638"/>
      <c r="H8" s="638"/>
      <c r="I8" s="638"/>
      <c r="J8" s="638"/>
      <c r="K8" s="638"/>
      <c r="L8" s="638"/>
      <c r="M8" s="638"/>
      <c r="N8" s="638"/>
      <c r="O8" s="638"/>
      <c r="P8" s="638"/>
      <c r="Q8" s="639"/>
      <c r="R8" s="640">
        <v>227479</v>
      </c>
      <c r="S8" s="641"/>
      <c r="T8" s="641"/>
      <c r="U8" s="641"/>
      <c r="V8" s="641"/>
      <c r="W8" s="641"/>
      <c r="X8" s="641"/>
      <c r="Y8" s="642"/>
      <c r="Z8" s="677">
        <v>0.5</v>
      </c>
      <c r="AA8" s="677"/>
      <c r="AB8" s="677"/>
      <c r="AC8" s="677"/>
      <c r="AD8" s="678">
        <v>227479</v>
      </c>
      <c r="AE8" s="678"/>
      <c r="AF8" s="678"/>
      <c r="AG8" s="678"/>
      <c r="AH8" s="678"/>
      <c r="AI8" s="678"/>
      <c r="AJ8" s="678"/>
      <c r="AK8" s="678"/>
      <c r="AL8" s="643">
        <v>0.9</v>
      </c>
      <c r="AM8" s="644"/>
      <c r="AN8" s="644"/>
      <c r="AO8" s="679"/>
      <c r="AP8" s="637" t="s">
        <v>234</v>
      </c>
      <c r="AQ8" s="638"/>
      <c r="AR8" s="638"/>
      <c r="AS8" s="638"/>
      <c r="AT8" s="638"/>
      <c r="AU8" s="638"/>
      <c r="AV8" s="638"/>
      <c r="AW8" s="638"/>
      <c r="AX8" s="638"/>
      <c r="AY8" s="638"/>
      <c r="AZ8" s="638"/>
      <c r="BA8" s="638"/>
      <c r="BB8" s="638"/>
      <c r="BC8" s="638"/>
      <c r="BD8" s="638"/>
      <c r="BE8" s="638"/>
      <c r="BF8" s="639"/>
      <c r="BG8" s="640">
        <v>164991</v>
      </c>
      <c r="BH8" s="641"/>
      <c r="BI8" s="641"/>
      <c r="BJ8" s="641"/>
      <c r="BK8" s="641"/>
      <c r="BL8" s="641"/>
      <c r="BM8" s="641"/>
      <c r="BN8" s="642"/>
      <c r="BO8" s="677">
        <v>0.7</v>
      </c>
      <c r="BP8" s="677"/>
      <c r="BQ8" s="677"/>
      <c r="BR8" s="677"/>
      <c r="BS8" s="646" t="s">
        <v>235</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13867464</v>
      </c>
      <c r="CS8" s="641"/>
      <c r="CT8" s="641"/>
      <c r="CU8" s="641"/>
      <c r="CV8" s="641"/>
      <c r="CW8" s="641"/>
      <c r="CX8" s="641"/>
      <c r="CY8" s="642"/>
      <c r="CZ8" s="677">
        <v>34.5</v>
      </c>
      <c r="DA8" s="677"/>
      <c r="DB8" s="677"/>
      <c r="DC8" s="677"/>
      <c r="DD8" s="646">
        <v>376191</v>
      </c>
      <c r="DE8" s="641"/>
      <c r="DF8" s="641"/>
      <c r="DG8" s="641"/>
      <c r="DH8" s="641"/>
      <c r="DI8" s="641"/>
      <c r="DJ8" s="641"/>
      <c r="DK8" s="641"/>
      <c r="DL8" s="641"/>
      <c r="DM8" s="641"/>
      <c r="DN8" s="641"/>
      <c r="DO8" s="641"/>
      <c r="DP8" s="642"/>
      <c r="DQ8" s="646">
        <v>7832707</v>
      </c>
      <c r="DR8" s="641"/>
      <c r="DS8" s="641"/>
      <c r="DT8" s="641"/>
      <c r="DU8" s="641"/>
      <c r="DV8" s="641"/>
      <c r="DW8" s="641"/>
      <c r="DX8" s="641"/>
      <c r="DY8" s="641"/>
      <c r="DZ8" s="641"/>
      <c r="EA8" s="641"/>
      <c r="EB8" s="641"/>
      <c r="EC8" s="684"/>
    </row>
    <row r="9" spans="2:143" ht="11.25" customHeight="1" x14ac:dyDescent="0.15">
      <c r="B9" s="637" t="s">
        <v>237</v>
      </c>
      <c r="C9" s="638"/>
      <c r="D9" s="638"/>
      <c r="E9" s="638"/>
      <c r="F9" s="638"/>
      <c r="G9" s="638"/>
      <c r="H9" s="638"/>
      <c r="I9" s="638"/>
      <c r="J9" s="638"/>
      <c r="K9" s="638"/>
      <c r="L9" s="638"/>
      <c r="M9" s="638"/>
      <c r="N9" s="638"/>
      <c r="O9" s="638"/>
      <c r="P9" s="638"/>
      <c r="Q9" s="639"/>
      <c r="R9" s="640">
        <v>121699</v>
      </c>
      <c r="S9" s="641"/>
      <c r="T9" s="641"/>
      <c r="U9" s="641"/>
      <c r="V9" s="641"/>
      <c r="W9" s="641"/>
      <c r="X9" s="641"/>
      <c r="Y9" s="642"/>
      <c r="Z9" s="677">
        <v>0.3</v>
      </c>
      <c r="AA9" s="677"/>
      <c r="AB9" s="677"/>
      <c r="AC9" s="677"/>
      <c r="AD9" s="678">
        <v>121699</v>
      </c>
      <c r="AE9" s="678"/>
      <c r="AF9" s="678"/>
      <c r="AG9" s="678"/>
      <c r="AH9" s="678"/>
      <c r="AI9" s="678"/>
      <c r="AJ9" s="678"/>
      <c r="AK9" s="678"/>
      <c r="AL9" s="643">
        <v>0.5</v>
      </c>
      <c r="AM9" s="644"/>
      <c r="AN9" s="644"/>
      <c r="AO9" s="679"/>
      <c r="AP9" s="637" t="s">
        <v>238</v>
      </c>
      <c r="AQ9" s="638"/>
      <c r="AR9" s="638"/>
      <c r="AS9" s="638"/>
      <c r="AT9" s="638"/>
      <c r="AU9" s="638"/>
      <c r="AV9" s="638"/>
      <c r="AW9" s="638"/>
      <c r="AX9" s="638"/>
      <c r="AY9" s="638"/>
      <c r="AZ9" s="638"/>
      <c r="BA9" s="638"/>
      <c r="BB9" s="638"/>
      <c r="BC9" s="638"/>
      <c r="BD9" s="638"/>
      <c r="BE9" s="638"/>
      <c r="BF9" s="639"/>
      <c r="BG9" s="640">
        <v>13338335</v>
      </c>
      <c r="BH9" s="641"/>
      <c r="BI9" s="641"/>
      <c r="BJ9" s="641"/>
      <c r="BK9" s="641"/>
      <c r="BL9" s="641"/>
      <c r="BM9" s="641"/>
      <c r="BN9" s="642"/>
      <c r="BO9" s="677">
        <v>55.2</v>
      </c>
      <c r="BP9" s="677"/>
      <c r="BQ9" s="677"/>
      <c r="BR9" s="677"/>
      <c r="BS9" s="646" t="s">
        <v>137</v>
      </c>
      <c r="BT9" s="641"/>
      <c r="BU9" s="641"/>
      <c r="BV9" s="641"/>
      <c r="BW9" s="641"/>
      <c r="BX9" s="641"/>
      <c r="BY9" s="641"/>
      <c r="BZ9" s="641"/>
      <c r="CA9" s="641"/>
      <c r="CB9" s="684"/>
      <c r="CD9" s="673" t="s">
        <v>239</v>
      </c>
      <c r="CE9" s="674"/>
      <c r="CF9" s="674"/>
      <c r="CG9" s="674"/>
      <c r="CH9" s="674"/>
      <c r="CI9" s="674"/>
      <c r="CJ9" s="674"/>
      <c r="CK9" s="674"/>
      <c r="CL9" s="674"/>
      <c r="CM9" s="674"/>
      <c r="CN9" s="674"/>
      <c r="CO9" s="674"/>
      <c r="CP9" s="674"/>
      <c r="CQ9" s="675"/>
      <c r="CR9" s="640">
        <v>3857067</v>
      </c>
      <c r="CS9" s="641"/>
      <c r="CT9" s="641"/>
      <c r="CU9" s="641"/>
      <c r="CV9" s="641"/>
      <c r="CW9" s="641"/>
      <c r="CX9" s="641"/>
      <c r="CY9" s="642"/>
      <c r="CZ9" s="677">
        <v>9.6</v>
      </c>
      <c r="DA9" s="677"/>
      <c r="DB9" s="677"/>
      <c r="DC9" s="677"/>
      <c r="DD9" s="646">
        <v>531393</v>
      </c>
      <c r="DE9" s="641"/>
      <c r="DF9" s="641"/>
      <c r="DG9" s="641"/>
      <c r="DH9" s="641"/>
      <c r="DI9" s="641"/>
      <c r="DJ9" s="641"/>
      <c r="DK9" s="641"/>
      <c r="DL9" s="641"/>
      <c r="DM9" s="641"/>
      <c r="DN9" s="641"/>
      <c r="DO9" s="641"/>
      <c r="DP9" s="642"/>
      <c r="DQ9" s="646">
        <v>3195465</v>
      </c>
      <c r="DR9" s="641"/>
      <c r="DS9" s="641"/>
      <c r="DT9" s="641"/>
      <c r="DU9" s="641"/>
      <c r="DV9" s="641"/>
      <c r="DW9" s="641"/>
      <c r="DX9" s="641"/>
      <c r="DY9" s="641"/>
      <c r="DZ9" s="641"/>
      <c r="EA9" s="641"/>
      <c r="EB9" s="641"/>
      <c r="EC9" s="684"/>
    </row>
    <row r="10" spans="2:143" ht="11.25" customHeight="1" x14ac:dyDescent="0.15">
      <c r="B10" s="637" t="s">
        <v>240</v>
      </c>
      <c r="C10" s="638"/>
      <c r="D10" s="638"/>
      <c r="E10" s="638"/>
      <c r="F10" s="638"/>
      <c r="G10" s="638"/>
      <c r="H10" s="638"/>
      <c r="I10" s="638"/>
      <c r="J10" s="638"/>
      <c r="K10" s="638"/>
      <c r="L10" s="638"/>
      <c r="M10" s="638"/>
      <c r="N10" s="638"/>
      <c r="O10" s="638"/>
      <c r="P10" s="638"/>
      <c r="Q10" s="639"/>
      <c r="R10" s="640" t="s">
        <v>235</v>
      </c>
      <c r="S10" s="641"/>
      <c r="T10" s="641"/>
      <c r="U10" s="641"/>
      <c r="V10" s="641"/>
      <c r="W10" s="641"/>
      <c r="X10" s="641"/>
      <c r="Y10" s="642"/>
      <c r="Z10" s="677" t="s">
        <v>241</v>
      </c>
      <c r="AA10" s="677"/>
      <c r="AB10" s="677"/>
      <c r="AC10" s="677"/>
      <c r="AD10" s="678" t="s">
        <v>235</v>
      </c>
      <c r="AE10" s="678"/>
      <c r="AF10" s="678"/>
      <c r="AG10" s="678"/>
      <c r="AH10" s="678"/>
      <c r="AI10" s="678"/>
      <c r="AJ10" s="678"/>
      <c r="AK10" s="678"/>
      <c r="AL10" s="643" t="s">
        <v>137</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297477</v>
      </c>
      <c r="BH10" s="641"/>
      <c r="BI10" s="641"/>
      <c r="BJ10" s="641"/>
      <c r="BK10" s="641"/>
      <c r="BL10" s="641"/>
      <c r="BM10" s="641"/>
      <c r="BN10" s="642"/>
      <c r="BO10" s="677">
        <v>1.2</v>
      </c>
      <c r="BP10" s="677"/>
      <c r="BQ10" s="677"/>
      <c r="BR10" s="677"/>
      <c r="BS10" s="646">
        <v>49379</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24633</v>
      </c>
      <c r="CS10" s="641"/>
      <c r="CT10" s="641"/>
      <c r="CU10" s="641"/>
      <c r="CV10" s="641"/>
      <c r="CW10" s="641"/>
      <c r="CX10" s="641"/>
      <c r="CY10" s="642"/>
      <c r="CZ10" s="677">
        <v>0.1</v>
      </c>
      <c r="DA10" s="677"/>
      <c r="DB10" s="677"/>
      <c r="DC10" s="677"/>
      <c r="DD10" s="646" t="s">
        <v>241</v>
      </c>
      <c r="DE10" s="641"/>
      <c r="DF10" s="641"/>
      <c r="DG10" s="641"/>
      <c r="DH10" s="641"/>
      <c r="DI10" s="641"/>
      <c r="DJ10" s="641"/>
      <c r="DK10" s="641"/>
      <c r="DL10" s="641"/>
      <c r="DM10" s="641"/>
      <c r="DN10" s="641"/>
      <c r="DO10" s="641"/>
      <c r="DP10" s="642"/>
      <c r="DQ10" s="646">
        <v>24633</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1443017</v>
      </c>
      <c r="S11" s="641"/>
      <c r="T11" s="641"/>
      <c r="U11" s="641"/>
      <c r="V11" s="641"/>
      <c r="W11" s="641"/>
      <c r="X11" s="641"/>
      <c r="Y11" s="642"/>
      <c r="Z11" s="643">
        <v>3.5</v>
      </c>
      <c r="AA11" s="644"/>
      <c r="AB11" s="644"/>
      <c r="AC11" s="645"/>
      <c r="AD11" s="646">
        <v>1443017</v>
      </c>
      <c r="AE11" s="641"/>
      <c r="AF11" s="641"/>
      <c r="AG11" s="641"/>
      <c r="AH11" s="641"/>
      <c r="AI11" s="641"/>
      <c r="AJ11" s="641"/>
      <c r="AK11" s="642"/>
      <c r="AL11" s="643">
        <v>5.8</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477602</v>
      </c>
      <c r="BH11" s="641"/>
      <c r="BI11" s="641"/>
      <c r="BJ11" s="641"/>
      <c r="BK11" s="641"/>
      <c r="BL11" s="641"/>
      <c r="BM11" s="641"/>
      <c r="BN11" s="642"/>
      <c r="BO11" s="677">
        <v>2</v>
      </c>
      <c r="BP11" s="677"/>
      <c r="BQ11" s="677"/>
      <c r="BR11" s="677"/>
      <c r="BS11" s="646">
        <v>65047</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34549</v>
      </c>
      <c r="CS11" s="641"/>
      <c r="CT11" s="641"/>
      <c r="CU11" s="641"/>
      <c r="CV11" s="641"/>
      <c r="CW11" s="641"/>
      <c r="CX11" s="641"/>
      <c r="CY11" s="642"/>
      <c r="CZ11" s="677">
        <v>0.1</v>
      </c>
      <c r="DA11" s="677"/>
      <c r="DB11" s="677"/>
      <c r="DC11" s="677"/>
      <c r="DD11" s="646" t="s">
        <v>137</v>
      </c>
      <c r="DE11" s="641"/>
      <c r="DF11" s="641"/>
      <c r="DG11" s="641"/>
      <c r="DH11" s="641"/>
      <c r="DI11" s="641"/>
      <c r="DJ11" s="641"/>
      <c r="DK11" s="641"/>
      <c r="DL11" s="641"/>
      <c r="DM11" s="641"/>
      <c r="DN11" s="641"/>
      <c r="DO11" s="641"/>
      <c r="DP11" s="642"/>
      <c r="DQ11" s="646">
        <v>24109</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v>4109</v>
      </c>
      <c r="S12" s="641"/>
      <c r="T12" s="641"/>
      <c r="U12" s="641"/>
      <c r="V12" s="641"/>
      <c r="W12" s="641"/>
      <c r="X12" s="641"/>
      <c r="Y12" s="642"/>
      <c r="Z12" s="677">
        <v>0</v>
      </c>
      <c r="AA12" s="677"/>
      <c r="AB12" s="677"/>
      <c r="AC12" s="677"/>
      <c r="AD12" s="678">
        <v>4109</v>
      </c>
      <c r="AE12" s="678"/>
      <c r="AF12" s="678"/>
      <c r="AG12" s="678"/>
      <c r="AH12" s="678"/>
      <c r="AI12" s="678"/>
      <c r="AJ12" s="678"/>
      <c r="AK12" s="678"/>
      <c r="AL12" s="643">
        <v>0</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7579877</v>
      </c>
      <c r="BH12" s="641"/>
      <c r="BI12" s="641"/>
      <c r="BJ12" s="641"/>
      <c r="BK12" s="641"/>
      <c r="BL12" s="641"/>
      <c r="BM12" s="641"/>
      <c r="BN12" s="642"/>
      <c r="BO12" s="677">
        <v>31.4</v>
      </c>
      <c r="BP12" s="677"/>
      <c r="BQ12" s="677"/>
      <c r="BR12" s="677"/>
      <c r="BS12" s="646" t="s">
        <v>235</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292030</v>
      </c>
      <c r="CS12" s="641"/>
      <c r="CT12" s="641"/>
      <c r="CU12" s="641"/>
      <c r="CV12" s="641"/>
      <c r="CW12" s="641"/>
      <c r="CX12" s="641"/>
      <c r="CY12" s="642"/>
      <c r="CZ12" s="677">
        <v>0.7</v>
      </c>
      <c r="DA12" s="677"/>
      <c r="DB12" s="677"/>
      <c r="DC12" s="677"/>
      <c r="DD12" s="646" t="s">
        <v>241</v>
      </c>
      <c r="DE12" s="641"/>
      <c r="DF12" s="641"/>
      <c r="DG12" s="641"/>
      <c r="DH12" s="641"/>
      <c r="DI12" s="641"/>
      <c r="DJ12" s="641"/>
      <c r="DK12" s="641"/>
      <c r="DL12" s="641"/>
      <c r="DM12" s="641"/>
      <c r="DN12" s="641"/>
      <c r="DO12" s="641"/>
      <c r="DP12" s="642"/>
      <c r="DQ12" s="646">
        <v>90469</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235</v>
      </c>
      <c r="S13" s="641"/>
      <c r="T13" s="641"/>
      <c r="U13" s="641"/>
      <c r="V13" s="641"/>
      <c r="W13" s="641"/>
      <c r="X13" s="641"/>
      <c r="Y13" s="642"/>
      <c r="Z13" s="677" t="s">
        <v>235</v>
      </c>
      <c r="AA13" s="677"/>
      <c r="AB13" s="677"/>
      <c r="AC13" s="677"/>
      <c r="AD13" s="678" t="s">
        <v>241</v>
      </c>
      <c r="AE13" s="678"/>
      <c r="AF13" s="678"/>
      <c r="AG13" s="678"/>
      <c r="AH13" s="678"/>
      <c r="AI13" s="678"/>
      <c r="AJ13" s="678"/>
      <c r="AK13" s="678"/>
      <c r="AL13" s="643" t="s">
        <v>137</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7475577</v>
      </c>
      <c r="BH13" s="641"/>
      <c r="BI13" s="641"/>
      <c r="BJ13" s="641"/>
      <c r="BK13" s="641"/>
      <c r="BL13" s="641"/>
      <c r="BM13" s="641"/>
      <c r="BN13" s="642"/>
      <c r="BO13" s="677">
        <v>31</v>
      </c>
      <c r="BP13" s="677"/>
      <c r="BQ13" s="677"/>
      <c r="BR13" s="677"/>
      <c r="BS13" s="646" t="s">
        <v>241</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5650614</v>
      </c>
      <c r="CS13" s="641"/>
      <c r="CT13" s="641"/>
      <c r="CU13" s="641"/>
      <c r="CV13" s="641"/>
      <c r="CW13" s="641"/>
      <c r="CX13" s="641"/>
      <c r="CY13" s="642"/>
      <c r="CZ13" s="677">
        <v>14</v>
      </c>
      <c r="DA13" s="677"/>
      <c r="DB13" s="677"/>
      <c r="DC13" s="677"/>
      <c r="DD13" s="646">
        <v>2594538</v>
      </c>
      <c r="DE13" s="641"/>
      <c r="DF13" s="641"/>
      <c r="DG13" s="641"/>
      <c r="DH13" s="641"/>
      <c r="DI13" s="641"/>
      <c r="DJ13" s="641"/>
      <c r="DK13" s="641"/>
      <c r="DL13" s="641"/>
      <c r="DM13" s="641"/>
      <c r="DN13" s="641"/>
      <c r="DO13" s="641"/>
      <c r="DP13" s="642"/>
      <c r="DQ13" s="646">
        <v>3318064</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36525</v>
      </c>
      <c r="S14" s="641"/>
      <c r="T14" s="641"/>
      <c r="U14" s="641"/>
      <c r="V14" s="641"/>
      <c r="W14" s="641"/>
      <c r="X14" s="641"/>
      <c r="Y14" s="642"/>
      <c r="Z14" s="677">
        <v>0.1</v>
      </c>
      <c r="AA14" s="677"/>
      <c r="AB14" s="677"/>
      <c r="AC14" s="677"/>
      <c r="AD14" s="678">
        <v>36525</v>
      </c>
      <c r="AE14" s="678"/>
      <c r="AF14" s="678"/>
      <c r="AG14" s="678"/>
      <c r="AH14" s="678"/>
      <c r="AI14" s="678"/>
      <c r="AJ14" s="678"/>
      <c r="AK14" s="678"/>
      <c r="AL14" s="643">
        <v>0.1</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42730</v>
      </c>
      <c r="BH14" s="641"/>
      <c r="BI14" s="641"/>
      <c r="BJ14" s="641"/>
      <c r="BK14" s="641"/>
      <c r="BL14" s="641"/>
      <c r="BM14" s="641"/>
      <c r="BN14" s="642"/>
      <c r="BO14" s="677">
        <v>0.2</v>
      </c>
      <c r="BP14" s="677"/>
      <c r="BQ14" s="677"/>
      <c r="BR14" s="677"/>
      <c r="BS14" s="646" t="s">
        <v>235</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1685003</v>
      </c>
      <c r="CS14" s="641"/>
      <c r="CT14" s="641"/>
      <c r="CU14" s="641"/>
      <c r="CV14" s="641"/>
      <c r="CW14" s="641"/>
      <c r="CX14" s="641"/>
      <c r="CY14" s="642"/>
      <c r="CZ14" s="677">
        <v>4.2</v>
      </c>
      <c r="DA14" s="677"/>
      <c r="DB14" s="677"/>
      <c r="DC14" s="677"/>
      <c r="DD14" s="646">
        <v>444335</v>
      </c>
      <c r="DE14" s="641"/>
      <c r="DF14" s="641"/>
      <c r="DG14" s="641"/>
      <c r="DH14" s="641"/>
      <c r="DI14" s="641"/>
      <c r="DJ14" s="641"/>
      <c r="DK14" s="641"/>
      <c r="DL14" s="641"/>
      <c r="DM14" s="641"/>
      <c r="DN14" s="641"/>
      <c r="DO14" s="641"/>
      <c r="DP14" s="642"/>
      <c r="DQ14" s="646">
        <v>1278079</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235</v>
      </c>
      <c r="S15" s="641"/>
      <c r="T15" s="641"/>
      <c r="U15" s="641"/>
      <c r="V15" s="641"/>
      <c r="W15" s="641"/>
      <c r="X15" s="641"/>
      <c r="Y15" s="642"/>
      <c r="Z15" s="677" t="s">
        <v>241</v>
      </c>
      <c r="AA15" s="677"/>
      <c r="AB15" s="677"/>
      <c r="AC15" s="677"/>
      <c r="AD15" s="678" t="s">
        <v>241</v>
      </c>
      <c r="AE15" s="678"/>
      <c r="AF15" s="678"/>
      <c r="AG15" s="678"/>
      <c r="AH15" s="678"/>
      <c r="AI15" s="678"/>
      <c r="AJ15" s="678"/>
      <c r="AK15" s="678"/>
      <c r="AL15" s="643" t="s">
        <v>241</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260022</v>
      </c>
      <c r="BH15" s="641"/>
      <c r="BI15" s="641"/>
      <c r="BJ15" s="641"/>
      <c r="BK15" s="641"/>
      <c r="BL15" s="641"/>
      <c r="BM15" s="641"/>
      <c r="BN15" s="642"/>
      <c r="BO15" s="677">
        <v>1.1000000000000001</v>
      </c>
      <c r="BP15" s="677"/>
      <c r="BQ15" s="677"/>
      <c r="BR15" s="677"/>
      <c r="BS15" s="646" t="s">
        <v>235</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5190489</v>
      </c>
      <c r="CS15" s="641"/>
      <c r="CT15" s="641"/>
      <c r="CU15" s="641"/>
      <c r="CV15" s="641"/>
      <c r="CW15" s="641"/>
      <c r="CX15" s="641"/>
      <c r="CY15" s="642"/>
      <c r="CZ15" s="677">
        <v>12.9</v>
      </c>
      <c r="DA15" s="677"/>
      <c r="DB15" s="677"/>
      <c r="DC15" s="677"/>
      <c r="DD15" s="646">
        <v>1679818</v>
      </c>
      <c r="DE15" s="641"/>
      <c r="DF15" s="641"/>
      <c r="DG15" s="641"/>
      <c r="DH15" s="641"/>
      <c r="DI15" s="641"/>
      <c r="DJ15" s="641"/>
      <c r="DK15" s="641"/>
      <c r="DL15" s="641"/>
      <c r="DM15" s="641"/>
      <c r="DN15" s="641"/>
      <c r="DO15" s="641"/>
      <c r="DP15" s="642"/>
      <c r="DQ15" s="646">
        <v>3320552</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10288</v>
      </c>
      <c r="S16" s="641"/>
      <c r="T16" s="641"/>
      <c r="U16" s="641"/>
      <c r="V16" s="641"/>
      <c r="W16" s="641"/>
      <c r="X16" s="641"/>
      <c r="Y16" s="642"/>
      <c r="Z16" s="677">
        <v>0</v>
      </c>
      <c r="AA16" s="677"/>
      <c r="AB16" s="677"/>
      <c r="AC16" s="677"/>
      <c r="AD16" s="678">
        <v>10288</v>
      </c>
      <c r="AE16" s="678"/>
      <c r="AF16" s="678"/>
      <c r="AG16" s="678"/>
      <c r="AH16" s="678"/>
      <c r="AI16" s="678"/>
      <c r="AJ16" s="678"/>
      <c r="AK16" s="678"/>
      <c r="AL16" s="643">
        <v>0</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241</v>
      </c>
      <c r="BH16" s="641"/>
      <c r="BI16" s="641"/>
      <c r="BJ16" s="641"/>
      <c r="BK16" s="641"/>
      <c r="BL16" s="641"/>
      <c r="BM16" s="641"/>
      <c r="BN16" s="642"/>
      <c r="BO16" s="677" t="s">
        <v>235</v>
      </c>
      <c r="BP16" s="677"/>
      <c r="BQ16" s="677"/>
      <c r="BR16" s="677"/>
      <c r="BS16" s="646" t="s">
        <v>235</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3133</v>
      </c>
      <c r="CS16" s="641"/>
      <c r="CT16" s="641"/>
      <c r="CU16" s="641"/>
      <c r="CV16" s="641"/>
      <c r="CW16" s="641"/>
      <c r="CX16" s="641"/>
      <c r="CY16" s="642"/>
      <c r="CZ16" s="677">
        <v>0</v>
      </c>
      <c r="DA16" s="677"/>
      <c r="DB16" s="677"/>
      <c r="DC16" s="677"/>
      <c r="DD16" s="646" t="s">
        <v>241</v>
      </c>
      <c r="DE16" s="641"/>
      <c r="DF16" s="641"/>
      <c r="DG16" s="641"/>
      <c r="DH16" s="641"/>
      <c r="DI16" s="641"/>
      <c r="DJ16" s="641"/>
      <c r="DK16" s="641"/>
      <c r="DL16" s="641"/>
      <c r="DM16" s="641"/>
      <c r="DN16" s="641"/>
      <c r="DO16" s="641"/>
      <c r="DP16" s="642"/>
      <c r="DQ16" s="646">
        <v>3133</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225419</v>
      </c>
      <c r="S17" s="641"/>
      <c r="T17" s="641"/>
      <c r="U17" s="641"/>
      <c r="V17" s="641"/>
      <c r="W17" s="641"/>
      <c r="X17" s="641"/>
      <c r="Y17" s="642"/>
      <c r="Z17" s="677">
        <v>0.5</v>
      </c>
      <c r="AA17" s="677"/>
      <c r="AB17" s="677"/>
      <c r="AC17" s="677"/>
      <c r="AD17" s="678">
        <v>225419</v>
      </c>
      <c r="AE17" s="678"/>
      <c r="AF17" s="678"/>
      <c r="AG17" s="678"/>
      <c r="AH17" s="678"/>
      <c r="AI17" s="678"/>
      <c r="AJ17" s="678"/>
      <c r="AK17" s="678"/>
      <c r="AL17" s="643">
        <v>0.9</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241</v>
      </c>
      <c r="BH17" s="641"/>
      <c r="BI17" s="641"/>
      <c r="BJ17" s="641"/>
      <c r="BK17" s="641"/>
      <c r="BL17" s="641"/>
      <c r="BM17" s="641"/>
      <c r="BN17" s="642"/>
      <c r="BO17" s="677" t="s">
        <v>235</v>
      </c>
      <c r="BP17" s="677"/>
      <c r="BQ17" s="677"/>
      <c r="BR17" s="677"/>
      <c r="BS17" s="646" t="s">
        <v>241</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4978590</v>
      </c>
      <c r="CS17" s="641"/>
      <c r="CT17" s="641"/>
      <c r="CU17" s="641"/>
      <c r="CV17" s="641"/>
      <c r="CW17" s="641"/>
      <c r="CX17" s="641"/>
      <c r="CY17" s="642"/>
      <c r="CZ17" s="677">
        <v>12.4</v>
      </c>
      <c r="DA17" s="677"/>
      <c r="DB17" s="677"/>
      <c r="DC17" s="677"/>
      <c r="DD17" s="646" t="s">
        <v>241</v>
      </c>
      <c r="DE17" s="641"/>
      <c r="DF17" s="641"/>
      <c r="DG17" s="641"/>
      <c r="DH17" s="641"/>
      <c r="DI17" s="641"/>
      <c r="DJ17" s="641"/>
      <c r="DK17" s="641"/>
      <c r="DL17" s="641"/>
      <c r="DM17" s="641"/>
      <c r="DN17" s="641"/>
      <c r="DO17" s="641"/>
      <c r="DP17" s="642"/>
      <c r="DQ17" s="646">
        <v>4653372</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44993</v>
      </c>
      <c r="S18" s="641"/>
      <c r="T18" s="641"/>
      <c r="U18" s="641"/>
      <c r="V18" s="641"/>
      <c r="W18" s="641"/>
      <c r="X18" s="641"/>
      <c r="Y18" s="642"/>
      <c r="Z18" s="677">
        <v>0.1</v>
      </c>
      <c r="AA18" s="677"/>
      <c r="AB18" s="677"/>
      <c r="AC18" s="677"/>
      <c r="AD18" s="678">
        <v>44993</v>
      </c>
      <c r="AE18" s="678"/>
      <c r="AF18" s="678"/>
      <c r="AG18" s="678"/>
      <c r="AH18" s="678"/>
      <c r="AI18" s="678"/>
      <c r="AJ18" s="678"/>
      <c r="AK18" s="678"/>
      <c r="AL18" s="643">
        <v>0.2</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241</v>
      </c>
      <c r="BH18" s="641"/>
      <c r="BI18" s="641"/>
      <c r="BJ18" s="641"/>
      <c r="BK18" s="641"/>
      <c r="BL18" s="641"/>
      <c r="BM18" s="641"/>
      <c r="BN18" s="642"/>
      <c r="BO18" s="677" t="s">
        <v>241</v>
      </c>
      <c r="BP18" s="677"/>
      <c r="BQ18" s="677"/>
      <c r="BR18" s="677"/>
      <c r="BS18" s="646" t="s">
        <v>235</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235</v>
      </c>
      <c r="CS18" s="641"/>
      <c r="CT18" s="641"/>
      <c r="CU18" s="641"/>
      <c r="CV18" s="641"/>
      <c r="CW18" s="641"/>
      <c r="CX18" s="641"/>
      <c r="CY18" s="642"/>
      <c r="CZ18" s="677" t="s">
        <v>241</v>
      </c>
      <c r="DA18" s="677"/>
      <c r="DB18" s="677"/>
      <c r="DC18" s="677"/>
      <c r="DD18" s="646" t="s">
        <v>235</v>
      </c>
      <c r="DE18" s="641"/>
      <c r="DF18" s="641"/>
      <c r="DG18" s="641"/>
      <c r="DH18" s="641"/>
      <c r="DI18" s="641"/>
      <c r="DJ18" s="641"/>
      <c r="DK18" s="641"/>
      <c r="DL18" s="641"/>
      <c r="DM18" s="641"/>
      <c r="DN18" s="641"/>
      <c r="DO18" s="641"/>
      <c r="DP18" s="642"/>
      <c r="DQ18" s="646" t="s">
        <v>137</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6468</v>
      </c>
      <c r="S19" s="641"/>
      <c r="T19" s="641"/>
      <c r="U19" s="641"/>
      <c r="V19" s="641"/>
      <c r="W19" s="641"/>
      <c r="X19" s="641"/>
      <c r="Y19" s="642"/>
      <c r="Z19" s="677">
        <v>0</v>
      </c>
      <c r="AA19" s="677"/>
      <c r="AB19" s="677"/>
      <c r="AC19" s="677"/>
      <c r="AD19" s="678">
        <v>6468</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v>1985487</v>
      </c>
      <c r="BH19" s="641"/>
      <c r="BI19" s="641"/>
      <c r="BJ19" s="641"/>
      <c r="BK19" s="641"/>
      <c r="BL19" s="641"/>
      <c r="BM19" s="641"/>
      <c r="BN19" s="642"/>
      <c r="BO19" s="677">
        <v>8.1999999999999993</v>
      </c>
      <c r="BP19" s="677"/>
      <c r="BQ19" s="677"/>
      <c r="BR19" s="677"/>
      <c r="BS19" s="646" t="s">
        <v>235</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235</v>
      </c>
      <c r="CS19" s="641"/>
      <c r="CT19" s="641"/>
      <c r="CU19" s="641"/>
      <c r="CV19" s="641"/>
      <c r="CW19" s="641"/>
      <c r="CX19" s="641"/>
      <c r="CY19" s="642"/>
      <c r="CZ19" s="677" t="s">
        <v>137</v>
      </c>
      <c r="DA19" s="677"/>
      <c r="DB19" s="677"/>
      <c r="DC19" s="677"/>
      <c r="DD19" s="646" t="s">
        <v>235</v>
      </c>
      <c r="DE19" s="641"/>
      <c r="DF19" s="641"/>
      <c r="DG19" s="641"/>
      <c r="DH19" s="641"/>
      <c r="DI19" s="641"/>
      <c r="DJ19" s="641"/>
      <c r="DK19" s="641"/>
      <c r="DL19" s="641"/>
      <c r="DM19" s="641"/>
      <c r="DN19" s="641"/>
      <c r="DO19" s="641"/>
      <c r="DP19" s="642"/>
      <c r="DQ19" s="646" t="s">
        <v>241</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413</v>
      </c>
      <c r="S20" s="641"/>
      <c r="T20" s="641"/>
      <c r="U20" s="641"/>
      <c r="V20" s="641"/>
      <c r="W20" s="641"/>
      <c r="X20" s="641"/>
      <c r="Y20" s="642"/>
      <c r="Z20" s="677">
        <v>0</v>
      </c>
      <c r="AA20" s="677"/>
      <c r="AB20" s="677"/>
      <c r="AC20" s="677"/>
      <c r="AD20" s="678">
        <v>413</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v>1985487</v>
      </c>
      <c r="BH20" s="641"/>
      <c r="BI20" s="641"/>
      <c r="BJ20" s="641"/>
      <c r="BK20" s="641"/>
      <c r="BL20" s="641"/>
      <c r="BM20" s="641"/>
      <c r="BN20" s="642"/>
      <c r="BO20" s="677">
        <v>8.1999999999999993</v>
      </c>
      <c r="BP20" s="677"/>
      <c r="BQ20" s="677"/>
      <c r="BR20" s="677"/>
      <c r="BS20" s="646" t="s">
        <v>137</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40248446</v>
      </c>
      <c r="CS20" s="641"/>
      <c r="CT20" s="641"/>
      <c r="CU20" s="641"/>
      <c r="CV20" s="641"/>
      <c r="CW20" s="641"/>
      <c r="CX20" s="641"/>
      <c r="CY20" s="642"/>
      <c r="CZ20" s="677">
        <v>100</v>
      </c>
      <c r="DA20" s="677"/>
      <c r="DB20" s="677"/>
      <c r="DC20" s="677"/>
      <c r="DD20" s="646">
        <v>5807695</v>
      </c>
      <c r="DE20" s="641"/>
      <c r="DF20" s="641"/>
      <c r="DG20" s="641"/>
      <c r="DH20" s="641"/>
      <c r="DI20" s="641"/>
      <c r="DJ20" s="641"/>
      <c r="DK20" s="641"/>
      <c r="DL20" s="641"/>
      <c r="DM20" s="641"/>
      <c r="DN20" s="641"/>
      <c r="DO20" s="641"/>
      <c r="DP20" s="642"/>
      <c r="DQ20" s="646">
        <v>27823698</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173545</v>
      </c>
      <c r="S21" s="641"/>
      <c r="T21" s="641"/>
      <c r="U21" s="641"/>
      <c r="V21" s="641"/>
      <c r="W21" s="641"/>
      <c r="X21" s="641"/>
      <c r="Y21" s="642"/>
      <c r="Z21" s="677">
        <v>0.4</v>
      </c>
      <c r="AA21" s="677"/>
      <c r="AB21" s="677"/>
      <c r="AC21" s="677"/>
      <c r="AD21" s="678">
        <v>173545</v>
      </c>
      <c r="AE21" s="678"/>
      <c r="AF21" s="678"/>
      <c r="AG21" s="678"/>
      <c r="AH21" s="678"/>
      <c r="AI21" s="678"/>
      <c r="AJ21" s="678"/>
      <c r="AK21" s="678"/>
      <c r="AL21" s="643">
        <v>0.7</v>
      </c>
      <c r="AM21" s="644"/>
      <c r="AN21" s="644"/>
      <c r="AO21" s="679"/>
      <c r="AP21" s="734" t="s">
        <v>275</v>
      </c>
      <c r="AQ21" s="742"/>
      <c r="AR21" s="742"/>
      <c r="AS21" s="742"/>
      <c r="AT21" s="742"/>
      <c r="AU21" s="742"/>
      <c r="AV21" s="742"/>
      <c r="AW21" s="742"/>
      <c r="AX21" s="742"/>
      <c r="AY21" s="742"/>
      <c r="AZ21" s="742"/>
      <c r="BA21" s="742"/>
      <c r="BB21" s="742"/>
      <c r="BC21" s="742"/>
      <c r="BD21" s="742"/>
      <c r="BE21" s="742"/>
      <c r="BF21" s="736"/>
      <c r="BG21" s="640">
        <v>26220</v>
      </c>
      <c r="BH21" s="641"/>
      <c r="BI21" s="641"/>
      <c r="BJ21" s="641"/>
      <c r="BK21" s="641"/>
      <c r="BL21" s="641"/>
      <c r="BM21" s="641"/>
      <c r="BN21" s="642"/>
      <c r="BO21" s="677">
        <v>0.1</v>
      </c>
      <c r="BP21" s="677"/>
      <c r="BQ21" s="677"/>
      <c r="BR21" s="677"/>
      <c r="BS21" s="646" t="s">
        <v>235</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655220</v>
      </c>
      <c r="S22" s="641"/>
      <c r="T22" s="641"/>
      <c r="U22" s="641"/>
      <c r="V22" s="641"/>
      <c r="W22" s="641"/>
      <c r="X22" s="641"/>
      <c r="Y22" s="642"/>
      <c r="Z22" s="677">
        <v>1.6</v>
      </c>
      <c r="AA22" s="677"/>
      <c r="AB22" s="677"/>
      <c r="AC22" s="677"/>
      <c r="AD22" s="678" t="s">
        <v>137</v>
      </c>
      <c r="AE22" s="678"/>
      <c r="AF22" s="678"/>
      <c r="AG22" s="678"/>
      <c r="AH22" s="678"/>
      <c r="AI22" s="678"/>
      <c r="AJ22" s="678"/>
      <c r="AK22" s="678"/>
      <c r="AL22" s="643" t="s">
        <v>235</v>
      </c>
      <c r="AM22" s="644"/>
      <c r="AN22" s="644"/>
      <c r="AO22" s="679"/>
      <c r="AP22" s="734" t="s">
        <v>277</v>
      </c>
      <c r="AQ22" s="742"/>
      <c r="AR22" s="742"/>
      <c r="AS22" s="742"/>
      <c r="AT22" s="742"/>
      <c r="AU22" s="742"/>
      <c r="AV22" s="742"/>
      <c r="AW22" s="742"/>
      <c r="AX22" s="742"/>
      <c r="AY22" s="742"/>
      <c r="AZ22" s="742"/>
      <c r="BA22" s="742"/>
      <c r="BB22" s="742"/>
      <c r="BC22" s="742"/>
      <c r="BD22" s="742"/>
      <c r="BE22" s="742"/>
      <c r="BF22" s="736"/>
      <c r="BG22" s="640">
        <v>75076</v>
      </c>
      <c r="BH22" s="641"/>
      <c r="BI22" s="641"/>
      <c r="BJ22" s="641"/>
      <c r="BK22" s="641"/>
      <c r="BL22" s="641"/>
      <c r="BM22" s="641"/>
      <c r="BN22" s="642"/>
      <c r="BO22" s="677">
        <v>0.3</v>
      </c>
      <c r="BP22" s="677"/>
      <c r="BQ22" s="677"/>
      <c r="BR22" s="677"/>
      <c r="BS22" s="646" t="s">
        <v>235</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t="s">
        <v>241</v>
      </c>
      <c r="S23" s="641"/>
      <c r="T23" s="641"/>
      <c r="U23" s="641"/>
      <c r="V23" s="641"/>
      <c r="W23" s="641"/>
      <c r="X23" s="641"/>
      <c r="Y23" s="642"/>
      <c r="Z23" s="677" t="s">
        <v>235</v>
      </c>
      <c r="AA23" s="677"/>
      <c r="AB23" s="677"/>
      <c r="AC23" s="677"/>
      <c r="AD23" s="678" t="s">
        <v>241</v>
      </c>
      <c r="AE23" s="678"/>
      <c r="AF23" s="678"/>
      <c r="AG23" s="678"/>
      <c r="AH23" s="678"/>
      <c r="AI23" s="678"/>
      <c r="AJ23" s="678"/>
      <c r="AK23" s="678"/>
      <c r="AL23" s="643" t="s">
        <v>235</v>
      </c>
      <c r="AM23" s="644"/>
      <c r="AN23" s="644"/>
      <c r="AO23" s="679"/>
      <c r="AP23" s="734" t="s">
        <v>280</v>
      </c>
      <c r="AQ23" s="742"/>
      <c r="AR23" s="742"/>
      <c r="AS23" s="742"/>
      <c r="AT23" s="742"/>
      <c r="AU23" s="742"/>
      <c r="AV23" s="742"/>
      <c r="AW23" s="742"/>
      <c r="AX23" s="742"/>
      <c r="AY23" s="742"/>
      <c r="AZ23" s="742"/>
      <c r="BA23" s="742"/>
      <c r="BB23" s="742"/>
      <c r="BC23" s="742"/>
      <c r="BD23" s="742"/>
      <c r="BE23" s="742"/>
      <c r="BF23" s="736"/>
      <c r="BG23" s="640">
        <v>1884191</v>
      </c>
      <c r="BH23" s="641"/>
      <c r="BI23" s="641"/>
      <c r="BJ23" s="641"/>
      <c r="BK23" s="641"/>
      <c r="BL23" s="641"/>
      <c r="BM23" s="641"/>
      <c r="BN23" s="642"/>
      <c r="BO23" s="677">
        <v>7.8</v>
      </c>
      <c r="BP23" s="677"/>
      <c r="BQ23" s="677"/>
      <c r="BR23" s="677"/>
      <c r="BS23" s="646" t="s">
        <v>137</v>
      </c>
      <c r="BT23" s="641"/>
      <c r="BU23" s="641"/>
      <c r="BV23" s="641"/>
      <c r="BW23" s="641"/>
      <c r="BX23" s="641"/>
      <c r="BY23" s="641"/>
      <c r="BZ23" s="641"/>
      <c r="CA23" s="641"/>
      <c r="CB23" s="684"/>
      <c r="CD23" s="744" t="s">
        <v>218</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655220</v>
      </c>
      <c r="S24" s="641"/>
      <c r="T24" s="641"/>
      <c r="U24" s="641"/>
      <c r="V24" s="641"/>
      <c r="W24" s="641"/>
      <c r="X24" s="641"/>
      <c r="Y24" s="642"/>
      <c r="Z24" s="677">
        <v>1.6</v>
      </c>
      <c r="AA24" s="677"/>
      <c r="AB24" s="677"/>
      <c r="AC24" s="677"/>
      <c r="AD24" s="678" t="s">
        <v>235</v>
      </c>
      <c r="AE24" s="678"/>
      <c r="AF24" s="678"/>
      <c r="AG24" s="678"/>
      <c r="AH24" s="678"/>
      <c r="AI24" s="678"/>
      <c r="AJ24" s="678"/>
      <c r="AK24" s="678"/>
      <c r="AL24" s="643" t="s">
        <v>235</v>
      </c>
      <c r="AM24" s="644"/>
      <c r="AN24" s="644"/>
      <c r="AO24" s="679"/>
      <c r="AP24" s="734" t="s">
        <v>287</v>
      </c>
      <c r="AQ24" s="742"/>
      <c r="AR24" s="742"/>
      <c r="AS24" s="742"/>
      <c r="AT24" s="742"/>
      <c r="AU24" s="742"/>
      <c r="AV24" s="742"/>
      <c r="AW24" s="742"/>
      <c r="AX24" s="742"/>
      <c r="AY24" s="742"/>
      <c r="AZ24" s="742"/>
      <c r="BA24" s="742"/>
      <c r="BB24" s="742"/>
      <c r="BC24" s="742"/>
      <c r="BD24" s="742"/>
      <c r="BE24" s="742"/>
      <c r="BF24" s="736"/>
      <c r="BG24" s="640" t="s">
        <v>235</v>
      </c>
      <c r="BH24" s="641"/>
      <c r="BI24" s="641"/>
      <c r="BJ24" s="641"/>
      <c r="BK24" s="641"/>
      <c r="BL24" s="641"/>
      <c r="BM24" s="641"/>
      <c r="BN24" s="642"/>
      <c r="BO24" s="677" t="s">
        <v>235</v>
      </c>
      <c r="BP24" s="677"/>
      <c r="BQ24" s="677"/>
      <c r="BR24" s="677"/>
      <c r="BS24" s="646" t="s">
        <v>241</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19801028</v>
      </c>
      <c r="CS24" s="696"/>
      <c r="CT24" s="696"/>
      <c r="CU24" s="696"/>
      <c r="CV24" s="696"/>
      <c r="CW24" s="696"/>
      <c r="CX24" s="696"/>
      <c r="CY24" s="739"/>
      <c r="CZ24" s="740">
        <v>49.2</v>
      </c>
      <c r="DA24" s="711"/>
      <c r="DB24" s="711"/>
      <c r="DC24" s="743"/>
      <c r="DD24" s="738">
        <v>14328983</v>
      </c>
      <c r="DE24" s="696"/>
      <c r="DF24" s="696"/>
      <c r="DG24" s="696"/>
      <c r="DH24" s="696"/>
      <c r="DI24" s="696"/>
      <c r="DJ24" s="696"/>
      <c r="DK24" s="739"/>
      <c r="DL24" s="738">
        <v>13974743</v>
      </c>
      <c r="DM24" s="696"/>
      <c r="DN24" s="696"/>
      <c r="DO24" s="696"/>
      <c r="DP24" s="696"/>
      <c r="DQ24" s="696"/>
      <c r="DR24" s="696"/>
      <c r="DS24" s="696"/>
      <c r="DT24" s="696"/>
      <c r="DU24" s="696"/>
      <c r="DV24" s="739"/>
      <c r="DW24" s="740">
        <v>56.1</v>
      </c>
      <c r="DX24" s="711"/>
      <c r="DY24" s="711"/>
      <c r="DZ24" s="711"/>
      <c r="EA24" s="711"/>
      <c r="EB24" s="711"/>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t="s">
        <v>241</v>
      </c>
      <c r="S25" s="641"/>
      <c r="T25" s="641"/>
      <c r="U25" s="641"/>
      <c r="V25" s="641"/>
      <c r="W25" s="641"/>
      <c r="X25" s="641"/>
      <c r="Y25" s="642"/>
      <c r="Z25" s="677" t="s">
        <v>235</v>
      </c>
      <c r="AA25" s="677"/>
      <c r="AB25" s="677"/>
      <c r="AC25" s="677"/>
      <c r="AD25" s="678" t="s">
        <v>235</v>
      </c>
      <c r="AE25" s="678"/>
      <c r="AF25" s="678"/>
      <c r="AG25" s="678"/>
      <c r="AH25" s="678"/>
      <c r="AI25" s="678"/>
      <c r="AJ25" s="678"/>
      <c r="AK25" s="678"/>
      <c r="AL25" s="643" t="s">
        <v>235</v>
      </c>
      <c r="AM25" s="644"/>
      <c r="AN25" s="644"/>
      <c r="AO25" s="679"/>
      <c r="AP25" s="734" t="s">
        <v>290</v>
      </c>
      <c r="AQ25" s="742"/>
      <c r="AR25" s="742"/>
      <c r="AS25" s="742"/>
      <c r="AT25" s="742"/>
      <c r="AU25" s="742"/>
      <c r="AV25" s="742"/>
      <c r="AW25" s="742"/>
      <c r="AX25" s="742"/>
      <c r="AY25" s="742"/>
      <c r="AZ25" s="742"/>
      <c r="BA25" s="742"/>
      <c r="BB25" s="742"/>
      <c r="BC25" s="742"/>
      <c r="BD25" s="742"/>
      <c r="BE25" s="742"/>
      <c r="BF25" s="736"/>
      <c r="BG25" s="640" t="s">
        <v>235</v>
      </c>
      <c r="BH25" s="641"/>
      <c r="BI25" s="641"/>
      <c r="BJ25" s="641"/>
      <c r="BK25" s="641"/>
      <c r="BL25" s="641"/>
      <c r="BM25" s="641"/>
      <c r="BN25" s="642"/>
      <c r="BO25" s="677" t="s">
        <v>241</v>
      </c>
      <c r="BP25" s="677"/>
      <c r="BQ25" s="677"/>
      <c r="BR25" s="677"/>
      <c r="BS25" s="646" t="s">
        <v>235</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7517957</v>
      </c>
      <c r="CS25" s="659"/>
      <c r="CT25" s="659"/>
      <c r="CU25" s="659"/>
      <c r="CV25" s="659"/>
      <c r="CW25" s="659"/>
      <c r="CX25" s="659"/>
      <c r="CY25" s="660"/>
      <c r="CZ25" s="643">
        <v>18.7</v>
      </c>
      <c r="DA25" s="661"/>
      <c r="DB25" s="661"/>
      <c r="DC25" s="662"/>
      <c r="DD25" s="646">
        <v>7099419</v>
      </c>
      <c r="DE25" s="659"/>
      <c r="DF25" s="659"/>
      <c r="DG25" s="659"/>
      <c r="DH25" s="659"/>
      <c r="DI25" s="659"/>
      <c r="DJ25" s="659"/>
      <c r="DK25" s="660"/>
      <c r="DL25" s="646">
        <v>6947458</v>
      </c>
      <c r="DM25" s="659"/>
      <c r="DN25" s="659"/>
      <c r="DO25" s="659"/>
      <c r="DP25" s="659"/>
      <c r="DQ25" s="659"/>
      <c r="DR25" s="659"/>
      <c r="DS25" s="659"/>
      <c r="DT25" s="659"/>
      <c r="DU25" s="659"/>
      <c r="DV25" s="660"/>
      <c r="DW25" s="643">
        <v>27.9</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27083536</v>
      </c>
      <c r="S26" s="641"/>
      <c r="T26" s="641"/>
      <c r="U26" s="641"/>
      <c r="V26" s="641"/>
      <c r="W26" s="641"/>
      <c r="X26" s="641"/>
      <c r="Y26" s="642"/>
      <c r="Z26" s="677">
        <v>64.900000000000006</v>
      </c>
      <c r="AA26" s="677"/>
      <c r="AB26" s="677"/>
      <c r="AC26" s="677"/>
      <c r="AD26" s="678">
        <v>24544125</v>
      </c>
      <c r="AE26" s="678"/>
      <c r="AF26" s="678"/>
      <c r="AG26" s="678"/>
      <c r="AH26" s="678"/>
      <c r="AI26" s="678"/>
      <c r="AJ26" s="678"/>
      <c r="AK26" s="678"/>
      <c r="AL26" s="643">
        <v>98.5</v>
      </c>
      <c r="AM26" s="644"/>
      <c r="AN26" s="644"/>
      <c r="AO26" s="679"/>
      <c r="AP26" s="734" t="s">
        <v>293</v>
      </c>
      <c r="AQ26" s="735"/>
      <c r="AR26" s="735"/>
      <c r="AS26" s="735"/>
      <c r="AT26" s="735"/>
      <c r="AU26" s="735"/>
      <c r="AV26" s="735"/>
      <c r="AW26" s="735"/>
      <c r="AX26" s="735"/>
      <c r="AY26" s="735"/>
      <c r="AZ26" s="735"/>
      <c r="BA26" s="735"/>
      <c r="BB26" s="735"/>
      <c r="BC26" s="735"/>
      <c r="BD26" s="735"/>
      <c r="BE26" s="735"/>
      <c r="BF26" s="736"/>
      <c r="BG26" s="640" t="s">
        <v>241</v>
      </c>
      <c r="BH26" s="641"/>
      <c r="BI26" s="641"/>
      <c r="BJ26" s="641"/>
      <c r="BK26" s="641"/>
      <c r="BL26" s="641"/>
      <c r="BM26" s="641"/>
      <c r="BN26" s="642"/>
      <c r="BO26" s="677" t="s">
        <v>235</v>
      </c>
      <c r="BP26" s="677"/>
      <c r="BQ26" s="677"/>
      <c r="BR26" s="677"/>
      <c r="BS26" s="646" t="s">
        <v>235</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5010616</v>
      </c>
      <c r="CS26" s="641"/>
      <c r="CT26" s="641"/>
      <c r="CU26" s="641"/>
      <c r="CV26" s="641"/>
      <c r="CW26" s="641"/>
      <c r="CX26" s="641"/>
      <c r="CY26" s="642"/>
      <c r="CZ26" s="643">
        <v>12.4</v>
      </c>
      <c r="DA26" s="661"/>
      <c r="DB26" s="661"/>
      <c r="DC26" s="662"/>
      <c r="DD26" s="646">
        <v>4691765</v>
      </c>
      <c r="DE26" s="641"/>
      <c r="DF26" s="641"/>
      <c r="DG26" s="641"/>
      <c r="DH26" s="641"/>
      <c r="DI26" s="641"/>
      <c r="DJ26" s="641"/>
      <c r="DK26" s="642"/>
      <c r="DL26" s="646" t="s">
        <v>235</v>
      </c>
      <c r="DM26" s="641"/>
      <c r="DN26" s="641"/>
      <c r="DO26" s="641"/>
      <c r="DP26" s="641"/>
      <c r="DQ26" s="641"/>
      <c r="DR26" s="641"/>
      <c r="DS26" s="641"/>
      <c r="DT26" s="641"/>
      <c r="DU26" s="641"/>
      <c r="DV26" s="642"/>
      <c r="DW26" s="643" t="s">
        <v>235</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v>11903</v>
      </c>
      <c r="S27" s="641"/>
      <c r="T27" s="641"/>
      <c r="U27" s="641"/>
      <c r="V27" s="641"/>
      <c r="W27" s="641"/>
      <c r="X27" s="641"/>
      <c r="Y27" s="642"/>
      <c r="Z27" s="677">
        <v>0</v>
      </c>
      <c r="AA27" s="677"/>
      <c r="AB27" s="677"/>
      <c r="AC27" s="677"/>
      <c r="AD27" s="678">
        <v>11903</v>
      </c>
      <c r="AE27" s="678"/>
      <c r="AF27" s="678"/>
      <c r="AG27" s="678"/>
      <c r="AH27" s="678"/>
      <c r="AI27" s="678"/>
      <c r="AJ27" s="678"/>
      <c r="AK27" s="678"/>
      <c r="AL27" s="643">
        <v>0</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24146521</v>
      </c>
      <c r="BH27" s="641"/>
      <c r="BI27" s="641"/>
      <c r="BJ27" s="641"/>
      <c r="BK27" s="641"/>
      <c r="BL27" s="641"/>
      <c r="BM27" s="641"/>
      <c r="BN27" s="642"/>
      <c r="BO27" s="677">
        <v>100</v>
      </c>
      <c r="BP27" s="677"/>
      <c r="BQ27" s="677"/>
      <c r="BR27" s="677"/>
      <c r="BS27" s="646">
        <v>114426</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7308270</v>
      </c>
      <c r="CS27" s="659"/>
      <c r="CT27" s="659"/>
      <c r="CU27" s="659"/>
      <c r="CV27" s="659"/>
      <c r="CW27" s="659"/>
      <c r="CX27" s="659"/>
      <c r="CY27" s="660"/>
      <c r="CZ27" s="643">
        <v>18.2</v>
      </c>
      <c r="DA27" s="661"/>
      <c r="DB27" s="661"/>
      <c r="DC27" s="662"/>
      <c r="DD27" s="646">
        <v>2579981</v>
      </c>
      <c r="DE27" s="659"/>
      <c r="DF27" s="659"/>
      <c r="DG27" s="659"/>
      <c r="DH27" s="659"/>
      <c r="DI27" s="659"/>
      <c r="DJ27" s="659"/>
      <c r="DK27" s="660"/>
      <c r="DL27" s="646">
        <v>2558903</v>
      </c>
      <c r="DM27" s="659"/>
      <c r="DN27" s="659"/>
      <c r="DO27" s="659"/>
      <c r="DP27" s="659"/>
      <c r="DQ27" s="659"/>
      <c r="DR27" s="659"/>
      <c r="DS27" s="659"/>
      <c r="DT27" s="659"/>
      <c r="DU27" s="659"/>
      <c r="DV27" s="660"/>
      <c r="DW27" s="643">
        <v>10.3</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244671</v>
      </c>
      <c r="S28" s="641"/>
      <c r="T28" s="641"/>
      <c r="U28" s="641"/>
      <c r="V28" s="641"/>
      <c r="W28" s="641"/>
      <c r="X28" s="641"/>
      <c r="Y28" s="642"/>
      <c r="Z28" s="677">
        <v>0.6</v>
      </c>
      <c r="AA28" s="677"/>
      <c r="AB28" s="677"/>
      <c r="AC28" s="677"/>
      <c r="AD28" s="678" t="s">
        <v>235</v>
      </c>
      <c r="AE28" s="678"/>
      <c r="AF28" s="678"/>
      <c r="AG28" s="678"/>
      <c r="AH28" s="678"/>
      <c r="AI28" s="678"/>
      <c r="AJ28" s="678"/>
      <c r="AK28" s="678"/>
      <c r="AL28" s="643" t="s">
        <v>235</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4974801</v>
      </c>
      <c r="CS28" s="641"/>
      <c r="CT28" s="641"/>
      <c r="CU28" s="641"/>
      <c r="CV28" s="641"/>
      <c r="CW28" s="641"/>
      <c r="CX28" s="641"/>
      <c r="CY28" s="642"/>
      <c r="CZ28" s="643">
        <v>12.4</v>
      </c>
      <c r="DA28" s="661"/>
      <c r="DB28" s="661"/>
      <c r="DC28" s="662"/>
      <c r="DD28" s="646">
        <v>4649583</v>
      </c>
      <c r="DE28" s="641"/>
      <c r="DF28" s="641"/>
      <c r="DG28" s="641"/>
      <c r="DH28" s="641"/>
      <c r="DI28" s="641"/>
      <c r="DJ28" s="641"/>
      <c r="DK28" s="642"/>
      <c r="DL28" s="646">
        <v>4468382</v>
      </c>
      <c r="DM28" s="641"/>
      <c r="DN28" s="641"/>
      <c r="DO28" s="641"/>
      <c r="DP28" s="641"/>
      <c r="DQ28" s="641"/>
      <c r="DR28" s="641"/>
      <c r="DS28" s="641"/>
      <c r="DT28" s="641"/>
      <c r="DU28" s="641"/>
      <c r="DV28" s="642"/>
      <c r="DW28" s="643">
        <v>17.899999999999999</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1341254</v>
      </c>
      <c r="S29" s="641"/>
      <c r="T29" s="641"/>
      <c r="U29" s="641"/>
      <c r="V29" s="641"/>
      <c r="W29" s="641"/>
      <c r="X29" s="641"/>
      <c r="Y29" s="642"/>
      <c r="Z29" s="677">
        <v>3.2</v>
      </c>
      <c r="AA29" s="677"/>
      <c r="AB29" s="677"/>
      <c r="AC29" s="677"/>
      <c r="AD29" s="678">
        <v>206521</v>
      </c>
      <c r="AE29" s="678"/>
      <c r="AF29" s="678"/>
      <c r="AG29" s="678"/>
      <c r="AH29" s="678"/>
      <c r="AI29" s="678"/>
      <c r="AJ29" s="678"/>
      <c r="AK29" s="678"/>
      <c r="AL29" s="643">
        <v>0.8</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301</v>
      </c>
      <c r="CE29" s="726"/>
      <c r="CF29" s="673" t="s">
        <v>302</v>
      </c>
      <c r="CG29" s="674"/>
      <c r="CH29" s="674"/>
      <c r="CI29" s="674"/>
      <c r="CJ29" s="674"/>
      <c r="CK29" s="674"/>
      <c r="CL29" s="674"/>
      <c r="CM29" s="674"/>
      <c r="CN29" s="674"/>
      <c r="CO29" s="674"/>
      <c r="CP29" s="674"/>
      <c r="CQ29" s="675"/>
      <c r="CR29" s="640">
        <v>4974801</v>
      </c>
      <c r="CS29" s="659"/>
      <c r="CT29" s="659"/>
      <c r="CU29" s="659"/>
      <c r="CV29" s="659"/>
      <c r="CW29" s="659"/>
      <c r="CX29" s="659"/>
      <c r="CY29" s="660"/>
      <c r="CZ29" s="643">
        <v>12.4</v>
      </c>
      <c r="DA29" s="661"/>
      <c r="DB29" s="661"/>
      <c r="DC29" s="662"/>
      <c r="DD29" s="646">
        <v>4649583</v>
      </c>
      <c r="DE29" s="659"/>
      <c r="DF29" s="659"/>
      <c r="DG29" s="659"/>
      <c r="DH29" s="659"/>
      <c r="DI29" s="659"/>
      <c r="DJ29" s="659"/>
      <c r="DK29" s="660"/>
      <c r="DL29" s="646">
        <v>4468382</v>
      </c>
      <c r="DM29" s="659"/>
      <c r="DN29" s="659"/>
      <c r="DO29" s="659"/>
      <c r="DP29" s="659"/>
      <c r="DQ29" s="659"/>
      <c r="DR29" s="659"/>
      <c r="DS29" s="659"/>
      <c r="DT29" s="659"/>
      <c r="DU29" s="659"/>
      <c r="DV29" s="660"/>
      <c r="DW29" s="643">
        <v>17.899999999999999</v>
      </c>
      <c r="DX29" s="661"/>
      <c r="DY29" s="661"/>
      <c r="DZ29" s="661"/>
      <c r="EA29" s="661"/>
      <c r="EB29" s="661"/>
      <c r="EC29" s="676"/>
    </row>
    <row r="30" spans="2:133" ht="11.25" customHeight="1" x14ac:dyDescent="0.15">
      <c r="B30" s="637" t="s">
        <v>303</v>
      </c>
      <c r="C30" s="638"/>
      <c r="D30" s="638"/>
      <c r="E30" s="638"/>
      <c r="F30" s="638"/>
      <c r="G30" s="638"/>
      <c r="H30" s="638"/>
      <c r="I30" s="638"/>
      <c r="J30" s="638"/>
      <c r="K30" s="638"/>
      <c r="L30" s="638"/>
      <c r="M30" s="638"/>
      <c r="N30" s="638"/>
      <c r="O30" s="638"/>
      <c r="P30" s="638"/>
      <c r="Q30" s="639"/>
      <c r="R30" s="640">
        <v>173523</v>
      </c>
      <c r="S30" s="641"/>
      <c r="T30" s="641"/>
      <c r="U30" s="641"/>
      <c r="V30" s="641"/>
      <c r="W30" s="641"/>
      <c r="X30" s="641"/>
      <c r="Y30" s="642"/>
      <c r="Z30" s="677">
        <v>0.4</v>
      </c>
      <c r="AA30" s="677"/>
      <c r="AB30" s="677"/>
      <c r="AC30" s="677"/>
      <c r="AD30" s="678" t="s">
        <v>235</v>
      </c>
      <c r="AE30" s="678"/>
      <c r="AF30" s="678"/>
      <c r="AG30" s="678"/>
      <c r="AH30" s="678"/>
      <c r="AI30" s="678"/>
      <c r="AJ30" s="678"/>
      <c r="AK30" s="678"/>
      <c r="AL30" s="643" t="s">
        <v>137</v>
      </c>
      <c r="AM30" s="644"/>
      <c r="AN30" s="644"/>
      <c r="AO30" s="679"/>
      <c r="AP30" s="701" t="s">
        <v>218</v>
      </c>
      <c r="AQ30" s="702"/>
      <c r="AR30" s="702"/>
      <c r="AS30" s="702"/>
      <c r="AT30" s="702"/>
      <c r="AU30" s="702"/>
      <c r="AV30" s="702"/>
      <c r="AW30" s="702"/>
      <c r="AX30" s="702"/>
      <c r="AY30" s="702"/>
      <c r="AZ30" s="702"/>
      <c r="BA30" s="702"/>
      <c r="BB30" s="702"/>
      <c r="BC30" s="702"/>
      <c r="BD30" s="702"/>
      <c r="BE30" s="702"/>
      <c r="BF30" s="703"/>
      <c r="BG30" s="701" t="s">
        <v>304</v>
      </c>
      <c r="BH30" s="714"/>
      <c r="BI30" s="714"/>
      <c r="BJ30" s="714"/>
      <c r="BK30" s="714"/>
      <c r="BL30" s="714"/>
      <c r="BM30" s="714"/>
      <c r="BN30" s="714"/>
      <c r="BO30" s="714"/>
      <c r="BP30" s="714"/>
      <c r="BQ30" s="715"/>
      <c r="BR30" s="701" t="s">
        <v>305</v>
      </c>
      <c r="BS30" s="714"/>
      <c r="BT30" s="714"/>
      <c r="BU30" s="714"/>
      <c r="BV30" s="714"/>
      <c r="BW30" s="714"/>
      <c r="BX30" s="714"/>
      <c r="BY30" s="714"/>
      <c r="BZ30" s="714"/>
      <c r="CA30" s="714"/>
      <c r="CB30" s="715"/>
      <c r="CD30" s="727"/>
      <c r="CE30" s="728"/>
      <c r="CF30" s="673" t="s">
        <v>306</v>
      </c>
      <c r="CG30" s="674"/>
      <c r="CH30" s="674"/>
      <c r="CI30" s="674"/>
      <c r="CJ30" s="674"/>
      <c r="CK30" s="674"/>
      <c r="CL30" s="674"/>
      <c r="CM30" s="674"/>
      <c r="CN30" s="674"/>
      <c r="CO30" s="674"/>
      <c r="CP30" s="674"/>
      <c r="CQ30" s="675"/>
      <c r="CR30" s="640">
        <v>4533458</v>
      </c>
      <c r="CS30" s="641"/>
      <c r="CT30" s="641"/>
      <c r="CU30" s="641"/>
      <c r="CV30" s="641"/>
      <c r="CW30" s="641"/>
      <c r="CX30" s="641"/>
      <c r="CY30" s="642"/>
      <c r="CZ30" s="643">
        <v>11.3</v>
      </c>
      <c r="DA30" s="661"/>
      <c r="DB30" s="661"/>
      <c r="DC30" s="662"/>
      <c r="DD30" s="646">
        <v>4274112</v>
      </c>
      <c r="DE30" s="641"/>
      <c r="DF30" s="641"/>
      <c r="DG30" s="641"/>
      <c r="DH30" s="641"/>
      <c r="DI30" s="641"/>
      <c r="DJ30" s="641"/>
      <c r="DK30" s="642"/>
      <c r="DL30" s="646">
        <v>4092911</v>
      </c>
      <c r="DM30" s="641"/>
      <c r="DN30" s="641"/>
      <c r="DO30" s="641"/>
      <c r="DP30" s="641"/>
      <c r="DQ30" s="641"/>
      <c r="DR30" s="641"/>
      <c r="DS30" s="641"/>
      <c r="DT30" s="641"/>
      <c r="DU30" s="641"/>
      <c r="DV30" s="642"/>
      <c r="DW30" s="643">
        <v>16.399999999999999</v>
      </c>
      <c r="DX30" s="661"/>
      <c r="DY30" s="661"/>
      <c r="DZ30" s="661"/>
      <c r="EA30" s="661"/>
      <c r="EB30" s="661"/>
      <c r="EC30" s="676"/>
    </row>
    <row r="31" spans="2:133" ht="11.25" customHeight="1" x14ac:dyDescent="0.15">
      <c r="B31" s="637" t="s">
        <v>307</v>
      </c>
      <c r="C31" s="638"/>
      <c r="D31" s="638"/>
      <c r="E31" s="638"/>
      <c r="F31" s="638"/>
      <c r="G31" s="638"/>
      <c r="H31" s="638"/>
      <c r="I31" s="638"/>
      <c r="J31" s="638"/>
      <c r="K31" s="638"/>
      <c r="L31" s="638"/>
      <c r="M31" s="638"/>
      <c r="N31" s="638"/>
      <c r="O31" s="638"/>
      <c r="P31" s="638"/>
      <c r="Q31" s="639"/>
      <c r="R31" s="640">
        <v>5265680</v>
      </c>
      <c r="S31" s="641"/>
      <c r="T31" s="641"/>
      <c r="U31" s="641"/>
      <c r="V31" s="641"/>
      <c r="W31" s="641"/>
      <c r="X31" s="641"/>
      <c r="Y31" s="642"/>
      <c r="Z31" s="677">
        <v>12.6</v>
      </c>
      <c r="AA31" s="677"/>
      <c r="AB31" s="677"/>
      <c r="AC31" s="677"/>
      <c r="AD31" s="678" t="s">
        <v>241</v>
      </c>
      <c r="AE31" s="678"/>
      <c r="AF31" s="678"/>
      <c r="AG31" s="678"/>
      <c r="AH31" s="678"/>
      <c r="AI31" s="678"/>
      <c r="AJ31" s="678"/>
      <c r="AK31" s="678"/>
      <c r="AL31" s="643" t="s">
        <v>235</v>
      </c>
      <c r="AM31" s="644"/>
      <c r="AN31" s="644"/>
      <c r="AO31" s="679"/>
      <c r="AP31" s="716" t="s">
        <v>308</v>
      </c>
      <c r="AQ31" s="717"/>
      <c r="AR31" s="717"/>
      <c r="AS31" s="717"/>
      <c r="AT31" s="722" t="s">
        <v>309</v>
      </c>
      <c r="AU31" s="231"/>
      <c r="AV31" s="231"/>
      <c r="AW31" s="231"/>
      <c r="AX31" s="706" t="s">
        <v>184</v>
      </c>
      <c r="AY31" s="707"/>
      <c r="AZ31" s="707"/>
      <c r="BA31" s="707"/>
      <c r="BB31" s="707"/>
      <c r="BC31" s="707"/>
      <c r="BD31" s="707"/>
      <c r="BE31" s="707"/>
      <c r="BF31" s="708"/>
      <c r="BG31" s="709">
        <v>99.4</v>
      </c>
      <c r="BH31" s="710"/>
      <c r="BI31" s="710"/>
      <c r="BJ31" s="710"/>
      <c r="BK31" s="710"/>
      <c r="BL31" s="710"/>
      <c r="BM31" s="711">
        <v>96.7</v>
      </c>
      <c r="BN31" s="710"/>
      <c r="BO31" s="710"/>
      <c r="BP31" s="710"/>
      <c r="BQ31" s="712"/>
      <c r="BR31" s="709">
        <v>99.5</v>
      </c>
      <c r="BS31" s="710"/>
      <c r="BT31" s="710"/>
      <c r="BU31" s="710"/>
      <c r="BV31" s="710"/>
      <c r="BW31" s="710"/>
      <c r="BX31" s="711">
        <v>96.5</v>
      </c>
      <c r="BY31" s="710"/>
      <c r="BZ31" s="710"/>
      <c r="CA31" s="710"/>
      <c r="CB31" s="712"/>
      <c r="CD31" s="727"/>
      <c r="CE31" s="728"/>
      <c r="CF31" s="673" t="s">
        <v>310</v>
      </c>
      <c r="CG31" s="674"/>
      <c r="CH31" s="674"/>
      <c r="CI31" s="674"/>
      <c r="CJ31" s="674"/>
      <c r="CK31" s="674"/>
      <c r="CL31" s="674"/>
      <c r="CM31" s="674"/>
      <c r="CN31" s="674"/>
      <c r="CO31" s="674"/>
      <c r="CP31" s="674"/>
      <c r="CQ31" s="675"/>
      <c r="CR31" s="640">
        <v>441343</v>
      </c>
      <c r="CS31" s="659"/>
      <c r="CT31" s="659"/>
      <c r="CU31" s="659"/>
      <c r="CV31" s="659"/>
      <c r="CW31" s="659"/>
      <c r="CX31" s="659"/>
      <c r="CY31" s="660"/>
      <c r="CZ31" s="643">
        <v>1.1000000000000001</v>
      </c>
      <c r="DA31" s="661"/>
      <c r="DB31" s="661"/>
      <c r="DC31" s="662"/>
      <c r="DD31" s="646">
        <v>375471</v>
      </c>
      <c r="DE31" s="659"/>
      <c r="DF31" s="659"/>
      <c r="DG31" s="659"/>
      <c r="DH31" s="659"/>
      <c r="DI31" s="659"/>
      <c r="DJ31" s="659"/>
      <c r="DK31" s="660"/>
      <c r="DL31" s="646">
        <v>375471</v>
      </c>
      <c r="DM31" s="659"/>
      <c r="DN31" s="659"/>
      <c r="DO31" s="659"/>
      <c r="DP31" s="659"/>
      <c r="DQ31" s="659"/>
      <c r="DR31" s="659"/>
      <c r="DS31" s="659"/>
      <c r="DT31" s="659"/>
      <c r="DU31" s="659"/>
      <c r="DV31" s="660"/>
      <c r="DW31" s="643">
        <v>1.5</v>
      </c>
      <c r="DX31" s="661"/>
      <c r="DY31" s="661"/>
      <c r="DZ31" s="661"/>
      <c r="EA31" s="661"/>
      <c r="EB31" s="661"/>
      <c r="EC31" s="676"/>
    </row>
    <row r="32" spans="2:133" ht="11.25" customHeight="1" x14ac:dyDescent="0.15">
      <c r="B32" s="731" t="s">
        <v>311</v>
      </c>
      <c r="C32" s="732"/>
      <c r="D32" s="732"/>
      <c r="E32" s="732"/>
      <c r="F32" s="732"/>
      <c r="G32" s="732"/>
      <c r="H32" s="732"/>
      <c r="I32" s="732"/>
      <c r="J32" s="732"/>
      <c r="K32" s="732"/>
      <c r="L32" s="732"/>
      <c r="M32" s="732"/>
      <c r="N32" s="732"/>
      <c r="O32" s="732"/>
      <c r="P32" s="732"/>
      <c r="Q32" s="733"/>
      <c r="R32" s="640" t="s">
        <v>235</v>
      </c>
      <c r="S32" s="641"/>
      <c r="T32" s="641"/>
      <c r="U32" s="641"/>
      <c r="V32" s="641"/>
      <c r="W32" s="641"/>
      <c r="X32" s="641"/>
      <c r="Y32" s="642"/>
      <c r="Z32" s="677" t="s">
        <v>235</v>
      </c>
      <c r="AA32" s="677"/>
      <c r="AB32" s="677"/>
      <c r="AC32" s="677"/>
      <c r="AD32" s="678" t="s">
        <v>241</v>
      </c>
      <c r="AE32" s="678"/>
      <c r="AF32" s="678"/>
      <c r="AG32" s="678"/>
      <c r="AH32" s="678"/>
      <c r="AI32" s="678"/>
      <c r="AJ32" s="678"/>
      <c r="AK32" s="678"/>
      <c r="AL32" s="643" t="s">
        <v>241</v>
      </c>
      <c r="AM32" s="644"/>
      <c r="AN32" s="644"/>
      <c r="AO32" s="679"/>
      <c r="AP32" s="718"/>
      <c r="AQ32" s="719"/>
      <c r="AR32" s="719"/>
      <c r="AS32" s="719"/>
      <c r="AT32" s="723"/>
      <c r="AU32" s="230" t="s">
        <v>312</v>
      </c>
      <c r="AV32" s="230"/>
      <c r="AW32" s="230"/>
      <c r="AX32" s="637" t="s">
        <v>313</v>
      </c>
      <c r="AY32" s="638"/>
      <c r="AZ32" s="638"/>
      <c r="BA32" s="638"/>
      <c r="BB32" s="638"/>
      <c r="BC32" s="638"/>
      <c r="BD32" s="638"/>
      <c r="BE32" s="638"/>
      <c r="BF32" s="639"/>
      <c r="BG32" s="713">
        <v>99.4</v>
      </c>
      <c r="BH32" s="659"/>
      <c r="BI32" s="659"/>
      <c r="BJ32" s="659"/>
      <c r="BK32" s="659"/>
      <c r="BL32" s="659"/>
      <c r="BM32" s="644">
        <v>95.4</v>
      </c>
      <c r="BN32" s="705"/>
      <c r="BO32" s="705"/>
      <c r="BP32" s="705"/>
      <c r="BQ32" s="683"/>
      <c r="BR32" s="713">
        <v>99.6</v>
      </c>
      <c r="BS32" s="659"/>
      <c r="BT32" s="659"/>
      <c r="BU32" s="659"/>
      <c r="BV32" s="659"/>
      <c r="BW32" s="659"/>
      <c r="BX32" s="644">
        <v>95.1</v>
      </c>
      <c r="BY32" s="705"/>
      <c r="BZ32" s="705"/>
      <c r="CA32" s="705"/>
      <c r="CB32" s="683"/>
      <c r="CD32" s="729"/>
      <c r="CE32" s="730"/>
      <c r="CF32" s="673" t="s">
        <v>314</v>
      </c>
      <c r="CG32" s="674"/>
      <c r="CH32" s="674"/>
      <c r="CI32" s="674"/>
      <c r="CJ32" s="674"/>
      <c r="CK32" s="674"/>
      <c r="CL32" s="674"/>
      <c r="CM32" s="674"/>
      <c r="CN32" s="674"/>
      <c r="CO32" s="674"/>
      <c r="CP32" s="674"/>
      <c r="CQ32" s="675"/>
      <c r="CR32" s="640" t="s">
        <v>235</v>
      </c>
      <c r="CS32" s="641"/>
      <c r="CT32" s="641"/>
      <c r="CU32" s="641"/>
      <c r="CV32" s="641"/>
      <c r="CW32" s="641"/>
      <c r="CX32" s="641"/>
      <c r="CY32" s="642"/>
      <c r="CZ32" s="643" t="s">
        <v>137</v>
      </c>
      <c r="DA32" s="661"/>
      <c r="DB32" s="661"/>
      <c r="DC32" s="662"/>
      <c r="DD32" s="646" t="s">
        <v>235</v>
      </c>
      <c r="DE32" s="641"/>
      <c r="DF32" s="641"/>
      <c r="DG32" s="641"/>
      <c r="DH32" s="641"/>
      <c r="DI32" s="641"/>
      <c r="DJ32" s="641"/>
      <c r="DK32" s="642"/>
      <c r="DL32" s="646" t="s">
        <v>235</v>
      </c>
      <c r="DM32" s="641"/>
      <c r="DN32" s="641"/>
      <c r="DO32" s="641"/>
      <c r="DP32" s="641"/>
      <c r="DQ32" s="641"/>
      <c r="DR32" s="641"/>
      <c r="DS32" s="641"/>
      <c r="DT32" s="641"/>
      <c r="DU32" s="641"/>
      <c r="DV32" s="642"/>
      <c r="DW32" s="643" t="s">
        <v>235</v>
      </c>
      <c r="DX32" s="661"/>
      <c r="DY32" s="661"/>
      <c r="DZ32" s="661"/>
      <c r="EA32" s="661"/>
      <c r="EB32" s="661"/>
      <c r="EC32" s="676"/>
    </row>
    <row r="33" spans="2:133" ht="11.25" customHeight="1" x14ac:dyDescent="0.15">
      <c r="B33" s="637" t="s">
        <v>315</v>
      </c>
      <c r="C33" s="638"/>
      <c r="D33" s="638"/>
      <c r="E33" s="638"/>
      <c r="F33" s="638"/>
      <c r="G33" s="638"/>
      <c r="H33" s="638"/>
      <c r="I33" s="638"/>
      <c r="J33" s="638"/>
      <c r="K33" s="638"/>
      <c r="L33" s="638"/>
      <c r="M33" s="638"/>
      <c r="N33" s="638"/>
      <c r="O33" s="638"/>
      <c r="P33" s="638"/>
      <c r="Q33" s="639"/>
      <c r="R33" s="640">
        <v>2159206</v>
      </c>
      <c r="S33" s="641"/>
      <c r="T33" s="641"/>
      <c r="U33" s="641"/>
      <c r="V33" s="641"/>
      <c r="W33" s="641"/>
      <c r="X33" s="641"/>
      <c r="Y33" s="642"/>
      <c r="Z33" s="677">
        <v>5.2</v>
      </c>
      <c r="AA33" s="677"/>
      <c r="AB33" s="677"/>
      <c r="AC33" s="677"/>
      <c r="AD33" s="678" t="s">
        <v>137</v>
      </c>
      <c r="AE33" s="678"/>
      <c r="AF33" s="678"/>
      <c r="AG33" s="678"/>
      <c r="AH33" s="678"/>
      <c r="AI33" s="678"/>
      <c r="AJ33" s="678"/>
      <c r="AK33" s="678"/>
      <c r="AL33" s="643" t="s">
        <v>235</v>
      </c>
      <c r="AM33" s="644"/>
      <c r="AN33" s="644"/>
      <c r="AO33" s="679"/>
      <c r="AP33" s="720"/>
      <c r="AQ33" s="721"/>
      <c r="AR33" s="721"/>
      <c r="AS33" s="721"/>
      <c r="AT33" s="724"/>
      <c r="AU33" s="232"/>
      <c r="AV33" s="232"/>
      <c r="AW33" s="232"/>
      <c r="AX33" s="621" t="s">
        <v>316</v>
      </c>
      <c r="AY33" s="622"/>
      <c r="AZ33" s="622"/>
      <c r="BA33" s="622"/>
      <c r="BB33" s="622"/>
      <c r="BC33" s="622"/>
      <c r="BD33" s="622"/>
      <c r="BE33" s="622"/>
      <c r="BF33" s="623"/>
      <c r="BG33" s="704">
        <v>99.3</v>
      </c>
      <c r="BH33" s="625"/>
      <c r="BI33" s="625"/>
      <c r="BJ33" s="625"/>
      <c r="BK33" s="625"/>
      <c r="BL33" s="625"/>
      <c r="BM33" s="668">
        <v>98.6</v>
      </c>
      <c r="BN33" s="625"/>
      <c r="BO33" s="625"/>
      <c r="BP33" s="625"/>
      <c r="BQ33" s="689"/>
      <c r="BR33" s="704">
        <v>99.4</v>
      </c>
      <c r="BS33" s="625"/>
      <c r="BT33" s="625"/>
      <c r="BU33" s="625"/>
      <c r="BV33" s="625"/>
      <c r="BW33" s="625"/>
      <c r="BX33" s="668">
        <v>98.6</v>
      </c>
      <c r="BY33" s="625"/>
      <c r="BZ33" s="625"/>
      <c r="CA33" s="625"/>
      <c r="CB33" s="689"/>
      <c r="CD33" s="673" t="s">
        <v>317</v>
      </c>
      <c r="CE33" s="674"/>
      <c r="CF33" s="674"/>
      <c r="CG33" s="674"/>
      <c r="CH33" s="674"/>
      <c r="CI33" s="674"/>
      <c r="CJ33" s="674"/>
      <c r="CK33" s="674"/>
      <c r="CL33" s="674"/>
      <c r="CM33" s="674"/>
      <c r="CN33" s="674"/>
      <c r="CO33" s="674"/>
      <c r="CP33" s="674"/>
      <c r="CQ33" s="675"/>
      <c r="CR33" s="640">
        <v>14636590</v>
      </c>
      <c r="CS33" s="659"/>
      <c r="CT33" s="659"/>
      <c r="CU33" s="659"/>
      <c r="CV33" s="659"/>
      <c r="CW33" s="659"/>
      <c r="CX33" s="659"/>
      <c r="CY33" s="660"/>
      <c r="CZ33" s="643">
        <v>36.4</v>
      </c>
      <c r="DA33" s="661"/>
      <c r="DB33" s="661"/>
      <c r="DC33" s="662"/>
      <c r="DD33" s="646">
        <v>12140050</v>
      </c>
      <c r="DE33" s="659"/>
      <c r="DF33" s="659"/>
      <c r="DG33" s="659"/>
      <c r="DH33" s="659"/>
      <c r="DI33" s="659"/>
      <c r="DJ33" s="659"/>
      <c r="DK33" s="660"/>
      <c r="DL33" s="646">
        <v>10015813</v>
      </c>
      <c r="DM33" s="659"/>
      <c r="DN33" s="659"/>
      <c r="DO33" s="659"/>
      <c r="DP33" s="659"/>
      <c r="DQ33" s="659"/>
      <c r="DR33" s="659"/>
      <c r="DS33" s="659"/>
      <c r="DT33" s="659"/>
      <c r="DU33" s="659"/>
      <c r="DV33" s="660"/>
      <c r="DW33" s="643">
        <v>40.200000000000003</v>
      </c>
      <c r="DX33" s="661"/>
      <c r="DY33" s="661"/>
      <c r="DZ33" s="661"/>
      <c r="EA33" s="661"/>
      <c r="EB33" s="661"/>
      <c r="EC33" s="676"/>
    </row>
    <row r="34" spans="2:133" ht="11.25" customHeight="1" x14ac:dyDescent="0.15">
      <c r="B34" s="637" t="s">
        <v>318</v>
      </c>
      <c r="C34" s="638"/>
      <c r="D34" s="638"/>
      <c r="E34" s="638"/>
      <c r="F34" s="638"/>
      <c r="G34" s="638"/>
      <c r="H34" s="638"/>
      <c r="I34" s="638"/>
      <c r="J34" s="638"/>
      <c r="K34" s="638"/>
      <c r="L34" s="638"/>
      <c r="M34" s="638"/>
      <c r="N34" s="638"/>
      <c r="O34" s="638"/>
      <c r="P34" s="638"/>
      <c r="Q34" s="639"/>
      <c r="R34" s="640">
        <v>227347</v>
      </c>
      <c r="S34" s="641"/>
      <c r="T34" s="641"/>
      <c r="U34" s="641"/>
      <c r="V34" s="641"/>
      <c r="W34" s="641"/>
      <c r="X34" s="641"/>
      <c r="Y34" s="642"/>
      <c r="Z34" s="677">
        <v>0.5</v>
      </c>
      <c r="AA34" s="677"/>
      <c r="AB34" s="677"/>
      <c r="AC34" s="677"/>
      <c r="AD34" s="678">
        <v>145330</v>
      </c>
      <c r="AE34" s="678"/>
      <c r="AF34" s="678"/>
      <c r="AG34" s="678"/>
      <c r="AH34" s="678"/>
      <c r="AI34" s="678"/>
      <c r="AJ34" s="678"/>
      <c r="AK34" s="678"/>
      <c r="AL34" s="643">
        <v>0.6</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319</v>
      </c>
      <c r="CE34" s="674"/>
      <c r="CF34" s="674"/>
      <c r="CG34" s="674"/>
      <c r="CH34" s="674"/>
      <c r="CI34" s="674"/>
      <c r="CJ34" s="674"/>
      <c r="CK34" s="674"/>
      <c r="CL34" s="674"/>
      <c r="CM34" s="674"/>
      <c r="CN34" s="674"/>
      <c r="CO34" s="674"/>
      <c r="CP34" s="674"/>
      <c r="CQ34" s="675"/>
      <c r="CR34" s="640">
        <v>6856599</v>
      </c>
      <c r="CS34" s="641"/>
      <c r="CT34" s="641"/>
      <c r="CU34" s="641"/>
      <c r="CV34" s="641"/>
      <c r="CW34" s="641"/>
      <c r="CX34" s="641"/>
      <c r="CY34" s="642"/>
      <c r="CZ34" s="643">
        <v>17</v>
      </c>
      <c r="DA34" s="661"/>
      <c r="DB34" s="661"/>
      <c r="DC34" s="662"/>
      <c r="DD34" s="646">
        <v>5396499</v>
      </c>
      <c r="DE34" s="641"/>
      <c r="DF34" s="641"/>
      <c r="DG34" s="641"/>
      <c r="DH34" s="641"/>
      <c r="DI34" s="641"/>
      <c r="DJ34" s="641"/>
      <c r="DK34" s="642"/>
      <c r="DL34" s="646">
        <v>4805369</v>
      </c>
      <c r="DM34" s="641"/>
      <c r="DN34" s="641"/>
      <c r="DO34" s="641"/>
      <c r="DP34" s="641"/>
      <c r="DQ34" s="641"/>
      <c r="DR34" s="641"/>
      <c r="DS34" s="641"/>
      <c r="DT34" s="641"/>
      <c r="DU34" s="641"/>
      <c r="DV34" s="642"/>
      <c r="DW34" s="643">
        <v>19.3</v>
      </c>
      <c r="DX34" s="661"/>
      <c r="DY34" s="661"/>
      <c r="DZ34" s="661"/>
      <c r="EA34" s="661"/>
      <c r="EB34" s="661"/>
      <c r="EC34" s="676"/>
    </row>
    <row r="35" spans="2:133" ht="11.25" customHeight="1" x14ac:dyDescent="0.15">
      <c r="B35" s="637" t="s">
        <v>320</v>
      </c>
      <c r="C35" s="638"/>
      <c r="D35" s="638"/>
      <c r="E35" s="638"/>
      <c r="F35" s="638"/>
      <c r="G35" s="638"/>
      <c r="H35" s="638"/>
      <c r="I35" s="638"/>
      <c r="J35" s="638"/>
      <c r="K35" s="638"/>
      <c r="L35" s="638"/>
      <c r="M35" s="638"/>
      <c r="N35" s="638"/>
      <c r="O35" s="638"/>
      <c r="P35" s="638"/>
      <c r="Q35" s="639"/>
      <c r="R35" s="640">
        <v>175707</v>
      </c>
      <c r="S35" s="641"/>
      <c r="T35" s="641"/>
      <c r="U35" s="641"/>
      <c r="V35" s="641"/>
      <c r="W35" s="641"/>
      <c r="X35" s="641"/>
      <c r="Y35" s="642"/>
      <c r="Z35" s="677">
        <v>0.4</v>
      </c>
      <c r="AA35" s="677"/>
      <c r="AB35" s="677"/>
      <c r="AC35" s="677"/>
      <c r="AD35" s="678" t="s">
        <v>241</v>
      </c>
      <c r="AE35" s="678"/>
      <c r="AF35" s="678"/>
      <c r="AG35" s="678"/>
      <c r="AH35" s="678"/>
      <c r="AI35" s="678"/>
      <c r="AJ35" s="678"/>
      <c r="AK35" s="678"/>
      <c r="AL35" s="643" t="s">
        <v>235</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358667</v>
      </c>
      <c r="CS35" s="659"/>
      <c r="CT35" s="659"/>
      <c r="CU35" s="659"/>
      <c r="CV35" s="659"/>
      <c r="CW35" s="659"/>
      <c r="CX35" s="659"/>
      <c r="CY35" s="660"/>
      <c r="CZ35" s="643">
        <v>0.9</v>
      </c>
      <c r="DA35" s="661"/>
      <c r="DB35" s="661"/>
      <c r="DC35" s="662"/>
      <c r="DD35" s="646">
        <v>348836</v>
      </c>
      <c r="DE35" s="659"/>
      <c r="DF35" s="659"/>
      <c r="DG35" s="659"/>
      <c r="DH35" s="659"/>
      <c r="DI35" s="659"/>
      <c r="DJ35" s="659"/>
      <c r="DK35" s="660"/>
      <c r="DL35" s="646">
        <v>348836</v>
      </c>
      <c r="DM35" s="659"/>
      <c r="DN35" s="659"/>
      <c r="DO35" s="659"/>
      <c r="DP35" s="659"/>
      <c r="DQ35" s="659"/>
      <c r="DR35" s="659"/>
      <c r="DS35" s="659"/>
      <c r="DT35" s="659"/>
      <c r="DU35" s="659"/>
      <c r="DV35" s="660"/>
      <c r="DW35" s="643">
        <v>1.4</v>
      </c>
      <c r="DX35" s="661"/>
      <c r="DY35" s="661"/>
      <c r="DZ35" s="661"/>
      <c r="EA35" s="661"/>
      <c r="EB35" s="661"/>
      <c r="EC35" s="676"/>
    </row>
    <row r="36" spans="2:133" ht="11.25" customHeight="1" x14ac:dyDescent="0.15">
      <c r="B36" s="637" t="s">
        <v>324</v>
      </c>
      <c r="C36" s="638"/>
      <c r="D36" s="638"/>
      <c r="E36" s="638"/>
      <c r="F36" s="638"/>
      <c r="G36" s="638"/>
      <c r="H36" s="638"/>
      <c r="I36" s="638"/>
      <c r="J36" s="638"/>
      <c r="K36" s="638"/>
      <c r="L36" s="638"/>
      <c r="M36" s="638"/>
      <c r="N36" s="638"/>
      <c r="O36" s="638"/>
      <c r="P36" s="638"/>
      <c r="Q36" s="639"/>
      <c r="R36" s="640">
        <v>435274</v>
      </c>
      <c r="S36" s="641"/>
      <c r="T36" s="641"/>
      <c r="U36" s="641"/>
      <c r="V36" s="641"/>
      <c r="W36" s="641"/>
      <c r="X36" s="641"/>
      <c r="Y36" s="642"/>
      <c r="Z36" s="677">
        <v>1</v>
      </c>
      <c r="AA36" s="677"/>
      <c r="AB36" s="677"/>
      <c r="AC36" s="677"/>
      <c r="AD36" s="678" t="s">
        <v>235</v>
      </c>
      <c r="AE36" s="678"/>
      <c r="AF36" s="678"/>
      <c r="AG36" s="678"/>
      <c r="AH36" s="678"/>
      <c r="AI36" s="678"/>
      <c r="AJ36" s="678"/>
      <c r="AK36" s="678"/>
      <c r="AL36" s="643" t="s">
        <v>235</v>
      </c>
      <c r="AM36" s="644"/>
      <c r="AN36" s="644"/>
      <c r="AO36" s="679"/>
      <c r="AP36" s="235"/>
      <c r="AQ36" s="692" t="s">
        <v>325</v>
      </c>
      <c r="AR36" s="693"/>
      <c r="AS36" s="693"/>
      <c r="AT36" s="693"/>
      <c r="AU36" s="693"/>
      <c r="AV36" s="693"/>
      <c r="AW36" s="693"/>
      <c r="AX36" s="693"/>
      <c r="AY36" s="694"/>
      <c r="AZ36" s="695">
        <v>5602473</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160740</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2958332</v>
      </c>
      <c r="CS36" s="641"/>
      <c r="CT36" s="641"/>
      <c r="CU36" s="641"/>
      <c r="CV36" s="641"/>
      <c r="CW36" s="641"/>
      <c r="CX36" s="641"/>
      <c r="CY36" s="642"/>
      <c r="CZ36" s="643">
        <v>7.4</v>
      </c>
      <c r="DA36" s="661"/>
      <c r="DB36" s="661"/>
      <c r="DC36" s="662"/>
      <c r="DD36" s="646">
        <v>2661621</v>
      </c>
      <c r="DE36" s="641"/>
      <c r="DF36" s="641"/>
      <c r="DG36" s="641"/>
      <c r="DH36" s="641"/>
      <c r="DI36" s="641"/>
      <c r="DJ36" s="641"/>
      <c r="DK36" s="642"/>
      <c r="DL36" s="646">
        <v>2120149</v>
      </c>
      <c r="DM36" s="641"/>
      <c r="DN36" s="641"/>
      <c r="DO36" s="641"/>
      <c r="DP36" s="641"/>
      <c r="DQ36" s="641"/>
      <c r="DR36" s="641"/>
      <c r="DS36" s="641"/>
      <c r="DT36" s="641"/>
      <c r="DU36" s="641"/>
      <c r="DV36" s="642"/>
      <c r="DW36" s="643">
        <v>8.5</v>
      </c>
      <c r="DX36" s="661"/>
      <c r="DY36" s="661"/>
      <c r="DZ36" s="661"/>
      <c r="EA36" s="661"/>
      <c r="EB36" s="661"/>
      <c r="EC36" s="676"/>
    </row>
    <row r="37" spans="2:133" ht="11.25" customHeight="1" x14ac:dyDescent="0.15">
      <c r="B37" s="637" t="s">
        <v>328</v>
      </c>
      <c r="C37" s="638"/>
      <c r="D37" s="638"/>
      <c r="E37" s="638"/>
      <c r="F37" s="638"/>
      <c r="G37" s="638"/>
      <c r="H37" s="638"/>
      <c r="I37" s="638"/>
      <c r="J37" s="638"/>
      <c r="K37" s="638"/>
      <c r="L37" s="638"/>
      <c r="M37" s="638"/>
      <c r="N37" s="638"/>
      <c r="O37" s="638"/>
      <c r="P37" s="638"/>
      <c r="Q37" s="639"/>
      <c r="R37" s="640">
        <v>1071081</v>
      </c>
      <c r="S37" s="641"/>
      <c r="T37" s="641"/>
      <c r="U37" s="641"/>
      <c r="V37" s="641"/>
      <c r="W37" s="641"/>
      <c r="X37" s="641"/>
      <c r="Y37" s="642"/>
      <c r="Z37" s="677">
        <v>2.6</v>
      </c>
      <c r="AA37" s="677"/>
      <c r="AB37" s="677"/>
      <c r="AC37" s="677"/>
      <c r="AD37" s="678" t="s">
        <v>241</v>
      </c>
      <c r="AE37" s="678"/>
      <c r="AF37" s="678"/>
      <c r="AG37" s="678"/>
      <c r="AH37" s="678"/>
      <c r="AI37" s="678"/>
      <c r="AJ37" s="678"/>
      <c r="AK37" s="678"/>
      <c r="AL37" s="643" t="s">
        <v>235</v>
      </c>
      <c r="AM37" s="644"/>
      <c r="AN37" s="644"/>
      <c r="AO37" s="679"/>
      <c r="AQ37" s="680" t="s">
        <v>329</v>
      </c>
      <c r="AR37" s="681"/>
      <c r="AS37" s="681"/>
      <c r="AT37" s="681"/>
      <c r="AU37" s="681"/>
      <c r="AV37" s="681"/>
      <c r="AW37" s="681"/>
      <c r="AX37" s="681"/>
      <c r="AY37" s="682"/>
      <c r="AZ37" s="640">
        <v>1296975</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25138</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9992</v>
      </c>
      <c r="CS37" s="659"/>
      <c r="CT37" s="659"/>
      <c r="CU37" s="659"/>
      <c r="CV37" s="659"/>
      <c r="CW37" s="659"/>
      <c r="CX37" s="659"/>
      <c r="CY37" s="660"/>
      <c r="CZ37" s="643">
        <v>0</v>
      </c>
      <c r="DA37" s="661"/>
      <c r="DB37" s="661"/>
      <c r="DC37" s="662"/>
      <c r="DD37" s="646">
        <v>9992</v>
      </c>
      <c r="DE37" s="659"/>
      <c r="DF37" s="659"/>
      <c r="DG37" s="659"/>
      <c r="DH37" s="659"/>
      <c r="DI37" s="659"/>
      <c r="DJ37" s="659"/>
      <c r="DK37" s="660"/>
      <c r="DL37" s="646">
        <v>8074</v>
      </c>
      <c r="DM37" s="659"/>
      <c r="DN37" s="659"/>
      <c r="DO37" s="659"/>
      <c r="DP37" s="659"/>
      <c r="DQ37" s="659"/>
      <c r="DR37" s="659"/>
      <c r="DS37" s="659"/>
      <c r="DT37" s="659"/>
      <c r="DU37" s="659"/>
      <c r="DV37" s="660"/>
      <c r="DW37" s="643">
        <v>0</v>
      </c>
      <c r="DX37" s="661"/>
      <c r="DY37" s="661"/>
      <c r="DZ37" s="661"/>
      <c r="EA37" s="661"/>
      <c r="EB37" s="661"/>
      <c r="EC37" s="676"/>
    </row>
    <row r="38" spans="2:133" ht="11.25" customHeight="1" x14ac:dyDescent="0.15">
      <c r="B38" s="637" t="s">
        <v>332</v>
      </c>
      <c r="C38" s="638"/>
      <c r="D38" s="638"/>
      <c r="E38" s="638"/>
      <c r="F38" s="638"/>
      <c r="G38" s="638"/>
      <c r="H38" s="638"/>
      <c r="I38" s="638"/>
      <c r="J38" s="638"/>
      <c r="K38" s="638"/>
      <c r="L38" s="638"/>
      <c r="M38" s="638"/>
      <c r="N38" s="638"/>
      <c r="O38" s="638"/>
      <c r="P38" s="638"/>
      <c r="Q38" s="639"/>
      <c r="R38" s="640">
        <v>1146666</v>
      </c>
      <c r="S38" s="641"/>
      <c r="T38" s="641"/>
      <c r="U38" s="641"/>
      <c r="V38" s="641"/>
      <c r="W38" s="641"/>
      <c r="X38" s="641"/>
      <c r="Y38" s="642"/>
      <c r="Z38" s="677">
        <v>2.7</v>
      </c>
      <c r="AA38" s="677"/>
      <c r="AB38" s="677"/>
      <c r="AC38" s="677"/>
      <c r="AD38" s="678">
        <v>296</v>
      </c>
      <c r="AE38" s="678"/>
      <c r="AF38" s="678"/>
      <c r="AG38" s="678"/>
      <c r="AH38" s="678"/>
      <c r="AI38" s="678"/>
      <c r="AJ38" s="678"/>
      <c r="AK38" s="678"/>
      <c r="AL38" s="643">
        <v>0</v>
      </c>
      <c r="AM38" s="644"/>
      <c r="AN38" s="644"/>
      <c r="AO38" s="679"/>
      <c r="AQ38" s="680" t="s">
        <v>333</v>
      </c>
      <c r="AR38" s="681"/>
      <c r="AS38" s="681"/>
      <c r="AT38" s="681"/>
      <c r="AU38" s="681"/>
      <c r="AV38" s="681"/>
      <c r="AW38" s="681"/>
      <c r="AX38" s="681"/>
      <c r="AY38" s="682"/>
      <c r="AZ38" s="640">
        <v>713424</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12391</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3546638</v>
      </c>
      <c r="CS38" s="641"/>
      <c r="CT38" s="641"/>
      <c r="CU38" s="641"/>
      <c r="CV38" s="641"/>
      <c r="CW38" s="641"/>
      <c r="CX38" s="641"/>
      <c r="CY38" s="642"/>
      <c r="CZ38" s="643">
        <v>8.8000000000000007</v>
      </c>
      <c r="DA38" s="661"/>
      <c r="DB38" s="661"/>
      <c r="DC38" s="662"/>
      <c r="DD38" s="646">
        <v>2921822</v>
      </c>
      <c r="DE38" s="641"/>
      <c r="DF38" s="641"/>
      <c r="DG38" s="641"/>
      <c r="DH38" s="641"/>
      <c r="DI38" s="641"/>
      <c r="DJ38" s="641"/>
      <c r="DK38" s="642"/>
      <c r="DL38" s="646">
        <v>2741459</v>
      </c>
      <c r="DM38" s="641"/>
      <c r="DN38" s="641"/>
      <c r="DO38" s="641"/>
      <c r="DP38" s="641"/>
      <c r="DQ38" s="641"/>
      <c r="DR38" s="641"/>
      <c r="DS38" s="641"/>
      <c r="DT38" s="641"/>
      <c r="DU38" s="641"/>
      <c r="DV38" s="642"/>
      <c r="DW38" s="643">
        <v>11</v>
      </c>
      <c r="DX38" s="661"/>
      <c r="DY38" s="661"/>
      <c r="DZ38" s="661"/>
      <c r="EA38" s="661"/>
      <c r="EB38" s="661"/>
      <c r="EC38" s="676"/>
    </row>
    <row r="39" spans="2:133" ht="11.25" customHeight="1" x14ac:dyDescent="0.15">
      <c r="B39" s="637" t="s">
        <v>336</v>
      </c>
      <c r="C39" s="638"/>
      <c r="D39" s="638"/>
      <c r="E39" s="638"/>
      <c r="F39" s="638"/>
      <c r="G39" s="638"/>
      <c r="H39" s="638"/>
      <c r="I39" s="638"/>
      <c r="J39" s="638"/>
      <c r="K39" s="638"/>
      <c r="L39" s="638"/>
      <c r="M39" s="638"/>
      <c r="N39" s="638"/>
      <c r="O39" s="638"/>
      <c r="P39" s="638"/>
      <c r="Q39" s="639"/>
      <c r="R39" s="640">
        <v>2427100</v>
      </c>
      <c r="S39" s="641"/>
      <c r="T39" s="641"/>
      <c r="U39" s="641"/>
      <c r="V39" s="641"/>
      <c r="W39" s="641"/>
      <c r="X39" s="641"/>
      <c r="Y39" s="642"/>
      <c r="Z39" s="677">
        <v>5.8</v>
      </c>
      <c r="AA39" s="677"/>
      <c r="AB39" s="677"/>
      <c r="AC39" s="677"/>
      <c r="AD39" s="678" t="s">
        <v>241</v>
      </c>
      <c r="AE39" s="678"/>
      <c r="AF39" s="678"/>
      <c r="AG39" s="678"/>
      <c r="AH39" s="678"/>
      <c r="AI39" s="678"/>
      <c r="AJ39" s="678"/>
      <c r="AK39" s="678"/>
      <c r="AL39" s="643" t="s">
        <v>235</v>
      </c>
      <c r="AM39" s="644"/>
      <c r="AN39" s="644"/>
      <c r="AO39" s="679"/>
      <c r="AQ39" s="680" t="s">
        <v>337</v>
      </c>
      <c r="AR39" s="681"/>
      <c r="AS39" s="681"/>
      <c r="AT39" s="681"/>
      <c r="AU39" s="681"/>
      <c r="AV39" s="681"/>
      <c r="AW39" s="681"/>
      <c r="AX39" s="681"/>
      <c r="AY39" s="682"/>
      <c r="AZ39" s="640">
        <v>45436</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18867</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742009</v>
      </c>
      <c r="CS39" s="659"/>
      <c r="CT39" s="659"/>
      <c r="CU39" s="659"/>
      <c r="CV39" s="659"/>
      <c r="CW39" s="659"/>
      <c r="CX39" s="659"/>
      <c r="CY39" s="660"/>
      <c r="CZ39" s="643">
        <v>1.8</v>
      </c>
      <c r="DA39" s="661"/>
      <c r="DB39" s="661"/>
      <c r="DC39" s="662"/>
      <c r="DD39" s="646">
        <v>655037</v>
      </c>
      <c r="DE39" s="659"/>
      <c r="DF39" s="659"/>
      <c r="DG39" s="659"/>
      <c r="DH39" s="659"/>
      <c r="DI39" s="659"/>
      <c r="DJ39" s="659"/>
      <c r="DK39" s="660"/>
      <c r="DL39" s="646" t="s">
        <v>235</v>
      </c>
      <c r="DM39" s="659"/>
      <c r="DN39" s="659"/>
      <c r="DO39" s="659"/>
      <c r="DP39" s="659"/>
      <c r="DQ39" s="659"/>
      <c r="DR39" s="659"/>
      <c r="DS39" s="659"/>
      <c r="DT39" s="659"/>
      <c r="DU39" s="659"/>
      <c r="DV39" s="660"/>
      <c r="DW39" s="643" t="s">
        <v>137</v>
      </c>
      <c r="DX39" s="661"/>
      <c r="DY39" s="661"/>
      <c r="DZ39" s="661"/>
      <c r="EA39" s="661"/>
      <c r="EB39" s="661"/>
      <c r="EC39" s="676"/>
    </row>
    <row r="40" spans="2:133" ht="11.25" customHeight="1" x14ac:dyDescent="0.15">
      <c r="B40" s="637" t="s">
        <v>340</v>
      </c>
      <c r="C40" s="638"/>
      <c r="D40" s="638"/>
      <c r="E40" s="638"/>
      <c r="F40" s="638"/>
      <c r="G40" s="638"/>
      <c r="H40" s="638"/>
      <c r="I40" s="638"/>
      <c r="J40" s="638"/>
      <c r="K40" s="638"/>
      <c r="L40" s="638"/>
      <c r="M40" s="638"/>
      <c r="N40" s="638"/>
      <c r="O40" s="638"/>
      <c r="P40" s="638"/>
      <c r="Q40" s="639"/>
      <c r="R40" s="640" t="s">
        <v>235</v>
      </c>
      <c r="S40" s="641"/>
      <c r="T40" s="641"/>
      <c r="U40" s="641"/>
      <c r="V40" s="641"/>
      <c r="W40" s="641"/>
      <c r="X40" s="641"/>
      <c r="Y40" s="642"/>
      <c r="Z40" s="677" t="s">
        <v>241</v>
      </c>
      <c r="AA40" s="677"/>
      <c r="AB40" s="677"/>
      <c r="AC40" s="677"/>
      <c r="AD40" s="678" t="s">
        <v>235</v>
      </c>
      <c r="AE40" s="678"/>
      <c r="AF40" s="678"/>
      <c r="AG40" s="678"/>
      <c r="AH40" s="678"/>
      <c r="AI40" s="678"/>
      <c r="AJ40" s="678"/>
      <c r="AK40" s="678"/>
      <c r="AL40" s="643" t="s">
        <v>235</v>
      </c>
      <c r="AM40" s="644"/>
      <c r="AN40" s="644"/>
      <c r="AO40" s="679"/>
      <c r="AQ40" s="680" t="s">
        <v>341</v>
      </c>
      <c r="AR40" s="681"/>
      <c r="AS40" s="681"/>
      <c r="AT40" s="681"/>
      <c r="AU40" s="681"/>
      <c r="AV40" s="681"/>
      <c r="AW40" s="681"/>
      <c r="AX40" s="681"/>
      <c r="AY40" s="682"/>
      <c r="AZ40" s="640">
        <v>31343</v>
      </c>
      <c r="BA40" s="641"/>
      <c r="BB40" s="641"/>
      <c r="BC40" s="641"/>
      <c r="BD40" s="659"/>
      <c r="BE40" s="659"/>
      <c r="BF40" s="683"/>
      <c r="BG40" s="685" t="s">
        <v>342</v>
      </c>
      <c r="BH40" s="686"/>
      <c r="BI40" s="686"/>
      <c r="BJ40" s="686"/>
      <c r="BK40" s="686"/>
      <c r="BL40" s="236"/>
      <c r="BM40" s="674" t="s">
        <v>343</v>
      </c>
      <c r="BN40" s="674"/>
      <c r="BO40" s="674"/>
      <c r="BP40" s="674"/>
      <c r="BQ40" s="674"/>
      <c r="BR40" s="674"/>
      <c r="BS40" s="674"/>
      <c r="BT40" s="674"/>
      <c r="BU40" s="675"/>
      <c r="BV40" s="640">
        <v>118</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v>174345</v>
      </c>
      <c r="CS40" s="641"/>
      <c r="CT40" s="641"/>
      <c r="CU40" s="641"/>
      <c r="CV40" s="641"/>
      <c r="CW40" s="641"/>
      <c r="CX40" s="641"/>
      <c r="CY40" s="642"/>
      <c r="CZ40" s="643">
        <v>0.4</v>
      </c>
      <c r="DA40" s="661"/>
      <c r="DB40" s="661"/>
      <c r="DC40" s="662"/>
      <c r="DD40" s="646">
        <v>156235</v>
      </c>
      <c r="DE40" s="641"/>
      <c r="DF40" s="641"/>
      <c r="DG40" s="641"/>
      <c r="DH40" s="641"/>
      <c r="DI40" s="641"/>
      <c r="DJ40" s="641"/>
      <c r="DK40" s="642"/>
      <c r="DL40" s="646" t="s">
        <v>235</v>
      </c>
      <c r="DM40" s="641"/>
      <c r="DN40" s="641"/>
      <c r="DO40" s="641"/>
      <c r="DP40" s="641"/>
      <c r="DQ40" s="641"/>
      <c r="DR40" s="641"/>
      <c r="DS40" s="641"/>
      <c r="DT40" s="641"/>
      <c r="DU40" s="641"/>
      <c r="DV40" s="642"/>
      <c r="DW40" s="643" t="s">
        <v>241</v>
      </c>
      <c r="DX40" s="661"/>
      <c r="DY40" s="661"/>
      <c r="DZ40" s="661"/>
      <c r="EA40" s="661"/>
      <c r="EB40" s="661"/>
      <c r="EC40" s="676"/>
    </row>
    <row r="41" spans="2:133" ht="11.25" customHeight="1" x14ac:dyDescent="0.15">
      <c r="B41" s="637" t="s">
        <v>345</v>
      </c>
      <c r="C41" s="638"/>
      <c r="D41" s="638"/>
      <c r="E41" s="638"/>
      <c r="F41" s="638"/>
      <c r="G41" s="638"/>
      <c r="H41" s="638"/>
      <c r="I41" s="638"/>
      <c r="J41" s="638"/>
      <c r="K41" s="638"/>
      <c r="L41" s="638"/>
      <c r="M41" s="638"/>
      <c r="N41" s="638"/>
      <c r="O41" s="638"/>
      <c r="P41" s="638"/>
      <c r="Q41" s="639"/>
      <c r="R41" s="640" t="s">
        <v>235</v>
      </c>
      <c r="S41" s="641"/>
      <c r="T41" s="641"/>
      <c r="U41" s="641"/>
      <c r="V41" s="641"/>
      <c r="W41" s="641"/>
      <c r="X41" s="641"/>
      <c r="Y41" s="642"/>
      <c r="Z41" s="677" t="s">
        <v>235</v>
      </c>
      <c r="AA41" s="677"/>
      <c r="AB41" s="677"/>
      <c r="AC41" s="677"/>
      <c r="AD41" s="678" t="s">
        <v>241</v>
      </c>
      <c r="AE41" s="678"/>
      <c r="AF41" s="678"/>
      <c r="AG41" s="678"/>
      <c r="AH41" s="678"/>
      <c r="AI41" s="678"/>
      <c r="AJ41" s="678"/>
      <c r="AK41" s="678"/>
      <c r="AL41" s="643" t="s">
        <v>235</v>
      </c>
      <c r="AM41" s="644"/>
      <c r="AN41" s="644"/>
      <c r="AO41" s="679"/>
      <c r="AQ41" s="680" t="s">
        <v>346</v>
      </c>
      <c r="AR41" s="681"/>
      <c r="AS41" s="681"/>
      <c r="AT41" s="681"/>
      <c r="AU41" s="681"/>
      <c r="AV41" s="681"/>
      <c r="AW41" s="681"/>
      <c r="AX41" s="681"/>
      <c r="AY41" s="682"/>
      <c r="AZ41" s="640">
        <v>885238</v>
      </c>
      <c r="BA41" s="641"/>
      <c r="BB41" s="641"/>
      <c r="BC41" s="641"/>
      <c r="BD41" s="659"/>
      <c r="BE41" s="659"/>
      <c r="BF41" s="683"/>
      <c r="BG41" s="685"/>
      <c r="BH41" s="686"/>
      <c r="BI41" s="686"/>
      <c r="BJ41" s="686"/>
      <c r="BK41" s="686"/>
      <c r="BL41" s="236"/>
      <c r="BM41" s="674" t="s">
        <v>347</v>
      </c>
      <c r="BN41" s="674"/>
      <c r="BO41" s="674"/>
      <c r="BP41" s="674"/>
      <c r="BQ41" s="674"/>
      <c r="BR41" s="674"/>
      <c r="BS41" s="674"/>
      <c r="BT41" s="674"/>
      <c r="BU41" s="675"/>
      <c r="BV41" s="640" t="s">
        <v>241</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241</v>
      </c>
      <c r="CS41" s="659"/>
      <c r="CT41" s="659"/>
      <c r="CU41" s="659"/>
      <c r="CV41" s="659"/>
      <c r="CW41" s="659"/>
      <c r="CX41" s="659"/>
      <c r="CY41" s="660"/>
      <c r="CZ41" s="643" t="s">
        <v>235</v>
      </c>
      <c r="DA41" s="661"/>
      <c r="DB41" s="661"/>
      <c r="DC41" s="662"/>
      <c r="DD41" s="646" t="s">
        <v>235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349</v>
      </c>
      <c r="C42" s="622"/>
      <c r="D42" s="622"/>
      <c r="E42" s="622"/>
      <c r="F42" s="622"/>
      <c r="G42" s="622"/>
      <c r="H42" s="622"/>
      <c r="I42" s="622"/>
      <c r="J42" s="622"/>
      <c r="K42" s="622"/>
      <c r="L42" s="622"/>
      <c r="M42" s="622"/>
      <c r="N42" s="622"/>
      <c r="O42" s="622"/>
      <c r="P42" s="622"/>
      <c r="Q42" s="623"/>
      <c r="R42" s="624">
        <v>41762948</v>
      </c>
      <c r="S42" s="663"/>
      <c r="T42" s="663"/>
      <c r="U42" s="663"/>
      <c r="V42" s="663"/>
      <c r="W42" s="663"/>
      <c r="X42" s="663"/>
      <c r="Y42" s="665"/>
      <c r="Z42" s="666">
        <v>100</v>
      </c>
      <c r="AA42" s="666"/>
      <c r="AB42" s="666"/>
      <c r="AC42" s="666"/>
      <c r="AD42" s="667">
        <v>24908175</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2630057</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332</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5810828</v>
      </c>
      <c r="CS42" s="641"/>
      <c r="CT42" s="641"/>
      <c r="CU42" s="641"/>
      <c r="CV42" s="641"/>
      <c r="CW42" s="641"/>
      <c r="CX42" s="641"/>
      <c r="CY42" s="642"/>
      <c r="CZ42" s="643">
        <v>14.4</v>
      </c>
      <c r="DA42" s="644"/>
      <c r="DB42" s="644"/>
      <c r="DC42" s="645"/>
      <c r="DD42" s="646">
        <v>1354665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9619</v>
      </c>
      <c r="CS43" s="659"/>
      <c r="CT43" s="659"/>
      <c r="CU43" s="659"/>
      <c r="CV43" s="659"/>
      <c r="CW43" s="659"/>
      <c r="CX43" s="659"/>
      <c r="CY43" s="660"/>
      <c r="CZ43" s="643">
        <v>0</v>
      </c>
      <c r="DA43" s="661"/>
      <c r="DB43" s="661"/>
      <c r="DC43" s="662"/>
      <c r="DD43" s="646">
        <v>9619</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354</v>
      </c>
      <c r="CG44" s="638"/>
      <c r="CH44" s="638"/>
      <c r="CI44" s="638"/>
      <c r="CJ44" s="638"/>
      <c r="CK44" s="638"/>
      <c r="CL44" s="638"/>
      <c r="CM44" s="638"/>
      <c r="CN44" s="638"/>
      <c r="CO44" s="638"/>
      <c r="CP44" s="638"/>
      <c r="CQ44" s="639"/>
      <c r="CR44" s="640">
        <v>5807695</v>
      </c>
      <c r="CS44" s="641"/>
      <c r="CT44" s="641"/>
      <c r="CU44" s="641"/>
      <c r="CV44" s="641"/>
      <c r="CW44" s="641"/>
      <c r="CX44" s="641"/>
      <c r="CY44" s="642"/>
      <c r="CZ44" s="643">
        <v>14.4</v>
      </c>
      <c r="DA44" s="644"/>
      <c r="DB44" s="644"/>
      <c r="DC44" s="645"/>
      <c r="DD44" s="646">
        <v>1351532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355</v>
      </c>
      <c r="CG45" s="638"/>
      <c r="CH45" s="638"/>
      <c r="CI45" s="638"/>
      <c r="CJ45" s="638"/>
      <c r="CK45" s="638"/>
      <c r="CL45" s="638"/>
      <c r="CM45" s="638"/>
      <c r="CN45" s="638"/>
      <c r="CO45" s="638"/>
      <c r="CP45" s="638"/>
      <c r="CQ45" s="639"/>
      <c r="CR45" s="640">
        <v>2750703</v>
      </c>
      <c r="CS45" s="659"/>
      <c r="CT45" s="659"/>
      <c r="CU45" s="659"/>
      <c r="CV45" s="659"/>
      <c r="CW45" s="659"/>
      <c r="CX45" s="659"/>
      <c r="CY45" s="660"/>
      <c r="CZ45" s="643">
        <v>6.8</v>
      </c>
      <c r="DA45" s="661"/>
      <c r="DB45" s="661"/>
      <c r="DC45" s="662"/>
      <c r="DD45" s="646">
        <v>133840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3043367</v>
      </c>
      <c r="CS46" s="641"/>
      <c r="CT46" s="641"/>
      <c r="CU46" s="641"/>
      <c r="CV46" s="641"/>
      <c r="CW46" s="641"/>
      <c r="CX46" s="641"/>
      <c r="CY46" s="642"/>
      <c r="CZ46" s="643">
        <v>7.6</v>
      </c>
      <c r="DA46" s="644"/>
      <c r="DB46" s="644"/>
      <c r="DC46" s="645"/>
      <c r="DD46" s="646">
        <v>1216667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v>3133</v>
      </c>
      <c r="CS47" s="659"/>
      <c r="CT47" s="659"/>
      <c r="CU47" s="659"/>
      <c r="CV47" s="659"/>
      <c r="CW47" s="659"/>
      <c r="CX47" s="659"/>
      <c r="CY47" s="660"/>
      <c r="CZ47" s="643">
        <v>0</v>
      </c>
      <c r="DA47" s="661"/>
      <c r="DB47" s="661"/>
      <c r="DC47" s="662"/>
      <c r="DD47" s="646">
        <v>3133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360</v>
      </c>
      <c r="CD48" s="657"/>
      <c r="CE48" s="658"/>
      <c r="CF48" s="637" t="s">
        <v>361</v>
      </c>
      <c r="CG48" s="638"/>
      <c r="CH48" s="638"/>
      <c r="CI48" s="638"/>
      <c r="CJ48" s="638"/>
      <c r="CK48" s="638"/>
      <c r="CL48" s="638"/>
      <c r="CM48" s="638"/>
      <c r="CN48" s="638"/>
      <c r="CO48" s="638"/>
      <c r="CP48" s="638"/>
      <c r="CQ48" s="639"/>
      <c r="CR48" s="640" t="s">
        <v>241</v>
      </c>
      <c r="CS48" s="641"/>
      <c r="CT48" s="641"/>
      <c r="CU48" s="641"/>
      <c r="CV48" s="641"/>
      <c r="CW48" s="641"/>
      <c r="CX48" s="641"/>
      <c r="CY48" s="642"/>
      <c r="CZ48" s="643" t="s">
        <v>241</v>
      </c>
      <c r="DA48" s="644"/>
      <c r="DB48" s="644"/>
      <c r="DC48" s="645"/>
      <c r="DD48" s="646" t="s">
        <v>137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362</v>
      </c>
      <c r="CE49" s="622"/>
      <c r="CF49" s="622"/>
      <c r="CG49" s="622"/>
      <c r="CH49" s="622"/>
      <c r="CI49" s="622"/>
      <c r="CJ49" s="622"/>
      <c r="CK49" s="622"/>
      <c r="CL49" s="622"/>
      <c r="CM49" s="622"/>
      <c r="CN49" s="622"/>
      <c r="CO49" s="622"/>
      <c r="CP49" s="622"/>
      <c r="CQ49" s="623"/>
      <c r="CR49" s="624">
        <v>40248446</v>
      </c>
      <c r="CS49" s="625"/>
      <c r="CT49" s="625"/>
      <c r="CU49" s="625"/>
      <c r="CV49" s="625"/>
      <c r="CW49" s="625"/>
      <c r="CX49" s="625"/>
      <c r="CY49" s="626"/>
      <c r="CZ49" s="627">
        <v>100</v>
      </c>
      <c r="DA49" s="628"/>
      <c r="DB49" s="628"/>
      <c r="DC49" s="629"/>
      <c r="DD49" s="630">
        <v>27823698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aOhFf04hwohGhSQrRI5CDpMlRgoBTMKmyCqrdKLNUUoufXT52mdXe+z6c6gab0NGFez/PRDNyo8eU6mfjcCeYw==" saltValue="H7orcab6cz86YGmybEhP/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364</v>
      </c>
      <c r="DK2" s="1166"/>
      <c r="DL2" s="1166"/>
      <c r="DM2" s="1166"/>
      <c r="DN2" s="1166"/>
      <c r="DO2" s="1167"/>
      <c r="DP2" s="250"/>
      <c r="DQ2" s="1165" t="s">
        <v>365</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366</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8"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3" t="s">
        <v>382</v>
      </c>
      <c r="DH5" s="1154"/>
      <c r="DI5" s="1154"/>
      <c r="DJ5" s="1154"/>
      <c r="DK5" s="1155"/>
      <c r="DL5" s="1153" t="s">
        <v>383</v>
      </c>
      <c r="DM5" s="1154"/>
      <c r="DN5" s="1154"/>
      <c r="DO5" s="1154"/>
      <c r="DP5" s="1155"/>
      <c r="DQ5" s="1056" t="s">
        <v>384</v>
      </c>
      <c r="DR5" s="1057"/>
      <c r="DS5" s="1057"/>
      <c r="DT5" s="1057"/>
      <c r="DU5" s="1058"/>
      <c r="DV5" s="1056" t="s">
        <v>375</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385</v>
      </c>
      <c r="C7" s="1106"/>
      <c r="D7" s="1106"/>
      <c r="E7" s="1106"/>
      <c r="F7" s="1106"/>
      <c r="G7" s="1106"/>
      <c r="H7" s="1106"/>
      <c r="I7" s="1106"/>
      <c r="J7" s="1106"/>
      <c r="K7" s="1106"/>
      <c r="L7" s="1106"/>
      <c r="M7" s="1106"/>
      <c r="N7" s="1106"/>
      <c r="O7" s="1106"/>
      <c r="P7" s="1107"/>
      <c r="Q7" s="1159">
        <v>41811</v>
      </c>
      <c r="R7" s="1160"/>
      <c r="S7" s="1160"/>
      <c r="T7" s="1160"/>
      <c r="U7" s="1160"/>
      <c r="V7" s="1160">
        <v>40378</v>
      </c>
      <c r="W7" s="1160"/>
      <c r="X7" s="1160"/>
      <c r="Y7" s="1160"/>
      <c r="Z7" s="1160"/>
      <c r="AA7" s="1160">
        <v>1433</v>
      </c>
      <c r="AB7" s="1160"/>
      <c r="AC7" s="1160"/>
      <c r="AD7" s="1160"/>
      <c r="AE7" s="1161"/>
      <c r="AF7" s="1162">
        <v>786</v>
      </c>
      <c r="AG7" s="1163"/>
      <c r="AH7" s="1163"/>
      <c r="AI7" s="1163"/>
      <c r="AJ7" s="1164"/>
      <c r="AK7" s="1146">
        <v>850</v>
      </c>
      <c r="AL7" s="1147"/>
      <c r="AM7" s="1147"/>
      <c r="AN7" s="1147"/>
      <c r="AO7" s="1147"/>
      <c r="AP7" s="1147">
        <v>48714</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584</v>
      </c>
      <c r="BS7" s="1150" t="s">
        <v>581</v>
      </c>
      <c r="BT7" s="1151"/>
      <c r="BU7" s="1151"/>
      <c r="BV7" s="1151"/>
      <c r="BW7" s="1151"/>
      <c r="BX7" s="1151"/>
      <c r="BY7" s="1151"/>
      <c r="BZ7" s="1151"/>
      <c r="CA7" s="1151"/>
      <c r="CB7" s="1151"/>
      <c r="CC7" s="1151"/>
      <c r="CD7" s="1151"/>
      <c r="CE7" s="1151"/>
      <c r="CF7" s="1151"/>
      <c r="CG7" s="1152"/>
      <c r="CH7" s="1143">
        <v>51</v>
      </c>
      <c r="CI7" s="1144"/>
      <c r="CJ7" s="1144"/>
      <c r="CK7" s="1144"/>
      <c r="CL7" s="1145"/>
      <c r="CM7" s="1143">
        <v>10544</v>
      </c>
      <c r="CN7" s="1144"/>
      <c r="CO7" s="1144"/>
      <c r="CP7" s="1144"/>
      <c r="CQ7" s="1145"/>
      <c r="CR7" s="1143" t="s">
        <v>585</v>
      </c>
      <c r="CS7" s="1144"/>
      <c r="CT7" s="1144"/>
      <c r="CU7" s="1144"/>
      <c r="CV7" s="1145"/>
      <c r="CW7" s="1143" t="s">
        <v>585</v>
      </c>
      <c r="CX7" s="1144"/>
      <c r="CY7" s="1144"/>
      <c r="CZ7" s="1144"/>
      <c r="DA7" s="1145"/>
      <c r="DB7" s="1143" t="s">
        <v>585</v>
      </c>
      <c r="DC7" s="1144"/>
      <c r="DD7" s="1144"/>
      <c r="DE7" s="1144"/>
      <c r="DF7" s="1145"/>
      <c r="DG7" s="1143" t="s">
        <v>585</v>
      </c>
      <c r="DH7" s="1144"/>
      <c r="DI7" s="1144"/>
      <c r="DJ7" s="1144"/>
      <c r="DK7" s="1145"/>
      <c r="DL7" s="1143">
        <v>67</v>
      </c>
      <c r="DM7" s="1144"/>
      <c r="DN7" s="1144"/>
      <c r="DO7" s="1144"/>
      <c r="DP7" s="1145"/>
      <c r="DQ7" s="1143">
        <v>60</v>
      </c>
      <c r="DR7" s="1144"/>
      <c r="DS7" s="1144"/>
      <c r="DT7" s="1144"/>
      <c r="DU7" s="1145"/>
      <c r="DV7" s="1170"/>
      <c r="DW7" s="1171"/>
      <c r="DX7" s="1171"/>
      <c r="DY7" s="1171"/>
      <c r="DZ7" s="1172"/>
      <c r="EA7" s="255"/>
    </row>
    <row r="8" spans="1:131" s="256" customFormat="1" ht="26.25" customHeight="1" x14ac:dyDescent="0.15">
      <c r="A8" s="262">
        <v>2</v>
      </c>
      <c r="B8" s="1092" t="s">
        <v>386</v>
      </c>
      <c r="C8" s="1093"/>
      <c r="D8" s="1093"/>
      <c r="E8" s="1093"/>
      <c r="F8" s="1093"/>
      <c r="G8" s="1093"/>
      <c r="H8" s="1093"/>
      <c r="I8" s="1093"/>
      <c r="J8" s="1093"/>
      <c r="K8" s="1093"/>
      <c r="L8" s="1093"/>
      <c r="M8" s="1093"/>
      <c r="N8" s="1093"/>
      <c r="O8" s="1093"/>
      <c r="P8" s="1094"/>
      <c r="Q8" s="1098">
        <v>853</v>
      </c>
      <c r="R8" s="1099"/>
      <c r="S8" s="1099"/>
      <c r="T8" s="1099"/>
      <c r="U8" s="1099"/>
      <c r="V8" s="1099">
        <v>772</v>
      </c>
      <c r="W8" s="1099"/>
      <c r="X8" s="1099"/>
      <c r="Y8" s="1099"/>
      <c r="Z8" s="1099"/>
      <c r="AA8" s="1099">
        <v>81</v>
      </c>
      <c r="AB8" s="1099"/>
      <c r="AC8" s="1099"/>
      <c r="AD8" s="1099"/>
      <c r="AE8" s="1100"/>
      <c r="AF8" s="1074">
        <v>81</v>
      </c>
      <c r="AG8" s="1075"/>
      <c r="AH8" s="1075"/>
      <c r="AI8" s="1075"/>
      <c r="AJ8" s="1076"/>
      <c r="AK8" s="1141">
        <v>697</v>
      </c>
      <c r="AL8" s="1142"/>
      <c r="AM8" s="1142"/>
      <c r="AN8" s="1142"/>
      <c r="AO8" s="1142"/>
      <c r="AP8" s="1142">
        <v>1818</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t="s">
        <v>584</v>
      </c>
      <c r="BS8" s="1069" t="s">
        <v>582</v>
      </c>
      <c r="BT8" s="1070"/>
      <c r="BU8" s="1070"/>
      <c r="BV8" s="1070"/>
      <c r="BW8" s="1070"/>
      <c r="BX8" s="1070"/>
      <c r="BY8" s="1070"/>
      <c r="BZ8" s="1070"/>
      <c r="CA8" s="1070"/>
      <c r="CB8" s="1070"/>
      <c r="CC8" s="1070"/>
      <c r="CD8" s="1070"/>
      <c r="CE8" s="1070"/>
      <c r="CF8" s="1070"/>
      <c r="CG8" s="1071"/>
      <c r="CH8" s="1044">
        <v>5122</v>
      </c>
      <c r="CI8" s="1045"/>
      <c r="CJ8" s="1045"/>
      <c r="CK8" s="1045"/>
      <c r="CL8" s="1046"/>
      <c r="CM8" s="1044">
        <v>123133</v>
      </c>
      <c r="CN8" s="1045"/>
      <c r="CO8" s="1045"/>
      <c r="CP8" s="1045"/>
      <c r="CQ8" s="1046"/>
      <c r="CR8" s="1044">
        <v>78</v>
      </c>
      <c r="CS8" s="1045"/>
      <c r="CT8" s="1045"/>
      <c r="CU8" s="1045"/>
      <c r="CV8" s="1046"/>
      <c r="CW8" s="1044" t="s">
        <v>585</v>
      </c>
      <c r="CX8" s="1045"/>
      <c r="CY8" s="1045"/>
      <c r="CZ8" s="1045"/>
      <c r="DA8" s="1046"/>
      <c r="DB8" s="1044" t="s">
        <v>585</v>
      </c>
      <c r="DC8" s="1045"/>
      <c r="DD8" s="1045"/>
      <c r="DE8" s="1045"/>
      <c r="DF8" s="1046"/>
      <c r="DG8" s="1044" t="s">
        <v>585</v>
      </c>
      <c r="DH8" s="1045"/>
      <c r="DI8" s="1045"/>
      <c r="DJ8" s="1045"/>
      <c r="DK8" s="1046"/>
      <c r="DL8" s="1044">
        <v>81</v>
      </c>
      <c r="DM8" s="1045"/>
      <c r="DN8" s="1045"/>
      <c r="DO8" s="1045"/>
      <c r="DP8" s="1046"/>
      <c r="DQ8" s="1044">
        <v>0</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583</v>
      </c>
      <c r="BT9" s="1070"/>
      <c r="BU9" s="1070"/>
      <c r="BV9" s="1070"/>
      <c r="BW9" s="1070"/>
      <c r="BX9" s="1070"/>
      <c r="BY9" s="1070"/>
      <c r="BZ9" s="1070"/>
      <c r="CA9" s="1070"/>
      <c r="CB9" s="1070"/>
      <c r="CC9" s="1070"/>
      <c r="CD9" s="1070"/>
      <c r="CE9" s="1070"/>
      <c r="CF9" s="1070"/>
      <c r="CG9" s="1071"/>
      <c r="CH9" s="1044">
        <v>25</v>
      </c>
      <c r="CI9" s="1045"/>
      <c r="CJ9" s="1045"/>
      <c r="CK9" s="1045"/>
      <c r="CL9" s="1046"/>
      <c r="CM9" s="1044">
        <v>329</v>
      </c>
      <c r="CN9" s="1045"/>
      <c r="CO9" s="1045"/>
      <c r="CP9" s="1045"/>
      <c r="CQ9" s="1046"/>
      <c r="CR9" s="1044">
        <v>29</v>
      </c>
      <c r="CS9" s="1045"/>
      <c r="CT9" s="1045"/>
      <c r="CU9" s="1045"/>
      <c r="CV9" s="1046"/>
      <c r="CW9" s="1044" t="s">
        <v>585</v>
      </c>
      <c r="CX9" s="1045"/>
      <c r="CY9" s="1045"/>
      <c r="CZ9" s="1045"/>
      <c r="DA9" s="1046"/>
      <c r="DB9" s="1044" t="s">
        <v>585</v>
      </c>
      <c r="DC9" s="1045"/>
      <c r="DD9" s="1045"/>
      <c r="DE9" s="1045"/>
      <c r="DF9" s="1046"/>
      <c r="DG9" s="1044" t="s">
        <v>585</v>
      </c>
      <c r="DH9" s="1045"/>
      <c r="DI9" s="1045"/>
      <c r="DJ9" s="1045"/>
      <c r="DK9" s="1046"/>
      <c r="DL9" s="1044" t="s">
        <v>586</v>
      </c>
      <c r="DM9" s="1045"/>
      <c r="DN9" s="1045"/>
      <c r="DO9" s="1045"/>
      <c r="DP9" s="1046"/>
      <c r="DQ9" s="1044" t="s">
        <v>585</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387</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388</v>
      </c>
      <c r="B23" s="999" t="s">
        <v>389</v>
      </c>
      <c r="C23" s="1000"/>
      <c r="D23" s="1000"/>
      <c r="E23" s="1000"/>
      <c r="F23" s="1000"/>
      <c r="G23" s="1000"/>
      <c r="H23" s="1000"/>
      <c r="I23" s="1000"/>
      <c r="J23" s="1000"/>
      <c r="K23" s="1000"/>
      <c r="L23" s="1000"/>
      <c r="M23" s="1000"/>
      <c r="N23" s="1000"/>
      <c r="O23" s="1000"/>
      <c r="P23" s="1001"/>
      <c r="Q23" s="1123">
        <v>41762</v>
      </c>
      <c r="R23" s="1124"/>
      <c r="S23" s="1124"/>
      <c r="T23" s="1124"/>
      <c r="U23" s="1124"/>
      <c r="V23" s="1124">
        <v>40248</v>
      </c>
      <c r="W23" s="1124"/>
      <c r="X23" s="1124"/>
      <c r="Y23" s="1124"/>
      <c r="Z23" s="1124"/>
      <c r="AA23" s="1124">
        <v>1515</v>
      </c>
      <c r="AB23" s="1124"/>
      <c r="AC23" s="1124"/>
      <c r="AD23" s="1124"/>
      <c r="AE23" s="1125"/>
      <c r="AF23" s="1126">
        <v>867</v>
      </c>
      <c r="AG23" s="1124"/>
      <c r="AH23" s="1124"/>
      <c r="AI23" s="1124"/>
      <c r="AJ23" s="1127"/>
      <c r="AK23" s="1128"/>
      <c r="AL23" s="1129"/>
      <c r="AM23" s="1129"/>
      <c r="AN23" s="1129"/>
      <c r="AO23" s="1129"/>
      <c r="AP23" s="1124">
        <v>50532</v>
      </c>
      <c r="AQ23" s="1124"/>
      <c r="AR23" s="1124"/>
      <c r="AS23" s="1124"/>
      <c r="AT23" s="1124"/>
      <c r="AU23" s="1130"/>
      <c r="AV23" s="1130"/>
      <c r="AW23" s="1130"/>
      <c r="AX23" s="1130"/>
      <c r="AY23" s="1131"/>
      <c r="AZ23" s="1120" t="s">
        <v>390</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391</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392</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368</v>
      </c>
      <c r="B26" s="1051"/>
      <c r="C26" s="1051"/>
      <c r="D26" s="1051"/>
      <c r="E26" s="1051"/>
      <c r="F26" s="1051"/>
      <c r="G26" s="1051"/>
      <c r="H26" s="1051"/>
      <c r="I26" s="1051"/>
      <c r="J26" s="1051"/>
      <c r="K26" s="1051"/>
      <c r="L26" s="1051"/>
      <c r="M26" s="1051"/>
      <c r="N26" s="1051"/>
      <c r="O26" s="1051"/>
      <c r="P26" s="1052"/>
      <c r="Q26" s="1056" t="s">
        <v>393</v>
      </c>
      <c r="R26" s="1057"/>
      <c r="S26" s="1057"/>
      <c r="T26" s="1057"/>
      <c r="U26" s="1058"/>
      <c r="V26" s="1056" t="s">
        <v>394</v>
      </c>
      <c r="W26" s="1057"/>
      <c r="X26" s="1057"/>
      <c r="Y26" s="1057"/>
      <c r="Z26" s="1058"/>
      <c r="AA26" s="1056" t="s">
        <v>395</v>
      </c>
      <c r="AB26" s="1057"/>
      <c r="AC26" s="1057"/>
      <c r="AD26" s="1057"/>
      <c r="AE26" s="1057"/>
      <c r="AF26" s="1114" t="s">
        <v>396</v>
      </c>
      <c r="AG26" s="1063"/>
      <c r="AH26" s="1063"/>
      <c r="AI26" s="1063"/>
      <c r="AJ26" s="1115"/>
      <c r="AK26" s="1057" t="s">
        <v>397</v>
      </c>
      <c r="AL26" s="1057"/>
      <c r="AM26" s="1057"/>
      <c r="AN26" s="1057"/>
      <c r="AO26" s="1058"/>
      <c r="AP26" s="1056" t="s">
        <v>398</v>
      </c>
      <c r="AQ26" s="1057"/>
      <c r="AR26" s="1057"/>
      <c r="AS26" s="1057"/>
      <c r="AT26" s="1058"/>
      <c r="AU26" s="1056" t="s">
        <v>399</v>
      </c>
      <c r="AV26" s="1057"/>
      <c r="AW26" s="1057"/>
      <c r="AX26" s="1057"/>
      <c r="AY26" s="1058"/>
      <c r="AZ26" s="1056" t="s">
        <v>400</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401</v>
      </c>
      <c r="C28" s="1106"/>
      <c r="D28" s="1106"/>
      <c r="E28" s="1106"/>
      <c r="F28" s="1106"/>
      <c r="G28" s="1106"/>
      <c r="H28" s="1106"/>
      <c r="I28" s="1106"/>
      <c r="J28" s="1106"/>
      <c r="K28" s="1106"/>
      <c r="L28" s="1106"/>
      <c r="M28" s="1106"/>
      <c r="N28" s="1106"/>
      <c r="O28" s="1106"/>
      <c r="P28" s="1107"/>
      <c r="Q28" s="1108">
        <v>9996</v>
      </c>
      <c r="R28" s="1109"/>
      <c r="S28" s="1109"/>
      <c r="T28" s="1109"/>
      <c r="U28" s="1109"/>
      <c r="V28" s="1109">
        <v>9835</v>
      </c>
      <c r="W28" s="1109"/>
      <c r="X28" s="1109"/>
      <c r="Y28" s="1109"/>
      <c r="Z28" s="1109"/>
      <c r="AA28" s="1109">
        <v>161</v>
      </c>
      <c r="AB28" s="1109"/>
      <c r="AC28" s="1109"/>
      <c r="AD28" s="1109"/>
      <c r="AE28" s="1110"/>
      <c r="AF28" s="1111">
        <v>161</v>
      </c>
      <c r="AG28" s="1109"/>
      <c r="AH28" s="1109"/>
      <c r="AI28" s="1109"/>
      <c r="AJ28" s="1112"/>
      <c r="AK28" s="1113">
        <v>1023</v>
      </c>
      <c r="AL28" s="1101"/>
      <c r="AM28" s="1101"/>
      <c r="AN28" s="1101"/>
      <c r="AO28" s="1101"/>
      <c r="AP28" s="1101" t="s">
        <v>585</v>
      </c>
      <c r="AQ28" s="1101"/>
      <c r="AR28" s="1101"/>
      <c r="AS28" s="1101"/>
      <c r="AT28" s="1101"/>
      <c r="AU28" s="1101" t="s">
        <v>585</v>
      </c>
      <c r="AV28" s="1101"/>
      <c r="AW28" s="1101"/>
      <c r="AX28" s="1101"/>
      <c r="AY28" s="1101"/>
      <c r="AZ28" s="1102" t="s">
        <v>585</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402</v>
      </c>
      <c r="C29" s="1093"/>
      <c r="D29" s="1093"/>
      <c r="E29" s="1093"/>
      <c r="F29" s="1093"/>
      <c r="G29" s="1093"/>
      <c r="H29" s="1093"/>
      <c r="I29" s="1093"/>
      <c r="J29" s="1093"/>
      <c r="K29" s="1093"/>
      <c r="L29" s="1093"/>
      <c r="M29" s="1093"/>
      <c r="N29" s="1093"/>
      <c r="O29" s="1093"/>
      <c r="P29" s="1094"/>
      <c r="Q29" s="1098">
        <v>8680</v>
      </c>
      <c r="R29" s="1099"/>
      <c r="S29" s="1099"/>
      <c r="T29" s="1099"/>
      <c r="U29" s="1099"/>
      <c r="V29" s="1099">
        <v>8621</v>
      </c>
      <c r="W29" s="1099"/>
      <c r="X29" s="1099"/>
      <c r="Y29" s="1099"/>
      <c r="Z29" s="1099"/>
      <c r="AA29" s="1099">
        <v>59</v>
      </c>
      <c r="AB29" s="1099"/>
      <c r="AC29" s="1099"/>
      <c r="AD29" s="1099"/>
      <c r="AE29" s="1100"/>
      <c r="AF29" s="1074">
        <v>59</v>
      </c>
      <c r="AG29" s="1075"/>
      <c r="AH29" s="1075"/>
      <c r="AI29" s="1075"/>
      <c r="AJ29" s="1076"/>
      <c r="AK29" s="1035">
        <v>1344</v>
      </c>
      <c r="AL29" s="1026"/>
      <c r="AM29" s="1026"/>
      <c r="AN29" s="1026"/>
      <c r="AO29" s="1026"/>
      <c r="AP29" s="1026" t="s">
        <v>587</v>
      </c>
      <c r="AQ29" s="1026"/>
      <c r="AR29" s="1026"/>
      <c r="AS29" s="1026"/>
      <c r="AT29" s="1026"/>
      <c r="AU29" s="1026" t="s">
        <v>585</v>
      </c>
      <c r="AV29" s="1026"/>
      <c r="AW29" s="1026"/>
      <c r="AX29" s="1026"/>
      <c r="AY29" s="1026"/>
      <c r="AZ29" s="1097" t="s">
        <v>585</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403</v>
      </c>
      <c r="C30" s="1093"/>
      <c r="D30" s="1093"/>
      <c r="E30" s="1093"/>
      <c r="F30" s="1093"/>
      <c r="G30" s="1093"/>
      <c r="H30" s="1093"/>
      <c r="I30" s="1093"/>
      <c r="J30" s="1093"/>
      <c r="K30" s="1093"/>
      <c r="L30" s="1093"/>
      <c r="M30" s="1093"/>
      <c r="N30" s="1093"/>
      <c r="O30" s="1093"/>
      <c r="P30" s="1094"/>
      <c r="Q30" s="1098">
        <v>65</v>
      </c>
      <c r="R30" s="1099"/>
      <c r="S30" s="1099"/>
      <c r="T30" s="1099"/>
      <c r="U30" s="1099"/>
      <c r="V30" s="1099">
        <v>38</v>
      </c>
      <c r="W30" s="1099"/>
      <c r="X30" s="1099"/>
      <c r="Y30" s="1099"/>
      <c r="Z30" s="1099"/>
      <c r="AA30" s="1099">
        <v>27</v>
      </c>
      <c r="AB30" s="1099"/>
      <c r="AC30" s="1099"/>
      <c r="AD30" s="1099"/>
      <c r="AE30" s="1100"/>
      <c r="AF30" s="1074">
        <v>27</v>
      </c>
      <c r="AG30" s="1075"/>
      <c r="AH30" s="1075"/>
      <c r="AI30" s="1075"/>
      <c r="AJ30" s="1076"/>
      <c r="AK30" s="1035">
        <v>0</v>
      </c>
      <c r="AL30" s="1026"/>
      <c r="AM30" s="1026"/>
      <c r="AN30" s="1026"/>
      <c r="AO30" s="1026"/>
      <c r="AP30" s="1026" t="s">
        <v>585</v>
      </c>
      <c r="AQ30" s="1026"/>
      <c r="AR30" s="1026"/>
      <c r="AS30" s="1026"/>
      <c r="AT30" s="1026"/>
      <c r="AU30" s="1026" t="s">
        <v>585</v>
      </c>
      <c r="AV30" s="1026"/>
      <c r="AW30" s="1026"/>
      <c r="AX30" s="1026"/>
      <c r="AY30" s="1026"/>
      <c r="AZ30" s="1097" t="s">
        <v>585</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404</v>
      </c>
      <c r="C31" s="1093"/>
      <c r="D31" s="1093"/>
      <c r="E31" s="1093"/>
      <c r="F31" s="1093"/>
      <c r="G31" s="1093"/>
      <c r="H31" s="1093"/>
      <c r="I31" s="1093"/>
      <c r="J31" s="1093"/>
      <c r="K31" s="1093"/>
      <c r="L31" s="1093"/>
      <c r="M31" s="1093"/>
      <c r="N31" s="1093"/>
      <c r="O31" s="1093"/>
      <c r="P31" s="1094"/>
      <c r="Q31" s="1098">
        <v>2225</v>
      </c>
      <c r="R31" s="1099"/>
      <c r="S31" s="1099"/>
      <c r="T31" s="1099"/>
      <c r="U31" s="1099"/>
      <c r="V31" s="1099">
        <v>2127</v>
      </c>
      <c r="W31" s="1099"/>
      <c r="X31" s="1099"/>
      <c r="Y31" s="1099"/>
      <c r="Z31" s="1099"/>
      <c r="AA31" s="1099">
        <v>98</v>
      </c>
      <c r="AB31" s="1099"/>
      <c r="AC31" s="1099"/>
      <c r="AD31" s="1099"/>
      <c r="AE31" s="1100"/>
      <c r="AF31" s="1074">
        <v>98</v>
      </c>
      <c r="AG31" s="1075"/>
      <c r="AH31" s="1075"/>
      <c r="AI31" s="1075"/>
      <c r="AJ31" s="1076"/>
      <c r="AK31" s="1035">
        <v>253</v>
      </c>
      <c r="AL31" s="1026"/>
      <c r="AM31" s="1026"/>
      <c r="AN31" s="1026"/>
      <c r="AO31" s="1026"/>
      <c r="AP31" s="1026" t="s">
        <v>585</v>
      </c>
      <c r="AQ31" s="1026"/>
      <c r="AR31" s="1026"/>
      <c r="AS31" s="1026"/>
      <c r="AT31" s="1026"/>
      <c r="AU31" s="1026" t="s">
        <v>585</v>
      </c>
      <c r="AV31" s="1026"/>
      <c r="AW31" s="1026"/>
      <c r="AX31" s="1026"/>
      <c r="AY31" s="1026"/>
      <c r="AZ31" s="1097" t="s">
        <v>585</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405</v>
      </c>
      <c r="C32" s="1093"/>
      <c r="D32" s="1093"/>
      <c r="E32" s="1093"/>
      <c r="F32" s="1093"/>
      <c r="G32" s="1093"/>
      <c r="H32" s="1093"/>
      <c r="I32" s="1093"/>
      <c r="J32" s="1093"/>
      <c r="K32" s="1093"/>
      <c r="L32" s="1093"/>
      <c r="M32" s="1093"/>
      <c r="N32" s="1093"/>
      <c r="O32" s="1093"/>
      <c r="P32" s="1094"/>
      <c r="Q32" s="1098">
        <v>5306</v>
      </c>
      <c r="R32" s="1099"/>
      <c r="S32" s="1099"/>
      <c r="T32" s="1099"/>
      <c r="U32" s="1099"/>
      <c r="V32" s="1099">
        <v>5367</v>
      </c>
      <c r="W32" s="1099"/>
      <c r="X32" s="1099"/>
      <c r="Y32" s="1099"/>
      <c r="Z32" s="1099"/>
      <c r="AA32" s="1099" t="s">
        <v>595</v>
      </c>
      <c r="AB32" s="1099"/>
      <c r="AC32" s="1099"/>
      <c r="AD32" s="1099"/>
      <c r="AE32" s="1100"/>
      <c r="AF32" s="1074">
        <v>97</v>
      </c>
      <c r="AG32" s="1075"/>
      <c r="AH32" s="1075"/>
      <c r="AI32" s="1075"/>
      <c r="AJ32" s="1076"/>
      <c r="AK32" s="1035">
        <v>579</v>
      </c>
      <c r="AL32" s="1026"/>
      <c r="AM32" s="1026"/>
      <c r="AN32" s="1026"/>
      <c r="AO32" s="1026"/>
      <c r="AP32" s="1026">
        <v>6269</v>
      </c>
      <c r="AQ32" s="1026"/>
      <c r="AR32" s="1026"/>
      <c r="AS32" s="1026"/>
      <c r="AT32" s="1026"/>
      <c r="AU32" s="1026">
        <v>3134</v>
      </c>
      <c r="AV32" s="1026"/>
      <c r="AW32" s="1026"/>
      <c r="AX32" s="1026"/>
      <c r="AY32" s="1026"/>
      <c r="AZ32" s="1097" t="s">
        <v>585</v>
      </c>
      <c r="BA32" s="1097"/>
      <c r="BB32" s="1097"/>
      <c r="BC32" s="1097"/>
      <c r="BD32" s="1097"/>
      <c r="BE32" s="1087" t="s">
        <v>406</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407</v>
      </c>
      <c r="C33" s="1093"/>
      <c r="D33" s="1093"/>
      <c r="E33" s="1093"/>
      <c r="F33" s="1093"/>
      <c r="G33" s="1093"/>
      <c r="H33" s="1093"/>
      <c r="I33" s="1093"/>
      <c r="J33" s="1093"/>
      <c r="K33" s="1093"/>
      <c r="L33" s="1093"/>
      <c r="M33" s="1093"/>
      <c r="N33" s="1093"/>
      <c r="O33" s="1093"/>
      <c r="P33" s="1094"/>
      <c r="Q33" s="1098">
        <v>2123</v>
      </c>
      <c r="R33" s="1099"/>
      <c r="S33" s="1099"/>
      <c r="T33" s="1099"/>
      <c r="U33" s="1099"/>
      <c r="V33" s="1099">
        <v>1867</v>
      </c>
      <c r="W33" s="1099"/>
      <c r="X33" s="1099"/>
      <c r="Y33" s="1099"/>
      <c r="Z33" s="1099"/>
      <c r="AA33" s="1099">
        <v>256</v>
      </c>
      <c r="AB33" s="1099"/>
      <c r="AC33" s="1099"/>
      <c r="AD33" s="1099"/>
      <c r="AE33" s="1100"/>
      <c r="AF33" s="1074">
        <v>1608</v>
      </c>
      <c r="AG33" s="1075"/>
      <c r="AH33" s="1075"/>
      <c r="AI33" s="1075"/>
      <c r="AJ33" s="1076"/>
      <c r="AK33" s="1035">
        <v>15</v>
      </c>
      <c r="AL33" s="1026"/>
      <c r="AM33" s="1026"/>
      <c r="AN33" s="1026"/>
      <c r="AO33" s="1026"/>
      <c r="AP33" s="1026">
        <v>4886</v>
      </c>
      <c r="AQ33" s="1026"/>
      <c r="AR33" s="1026"/>
      <c r="AS33" s="1026"/>
      <c r="AT33" s="1026"/>
      <c r="AU33" s="1026">
        <v>24</v>
      </c>
      <c r="AV33" s="1026"/>
      <c r="AW33" s="1026"/>
      <c r="AX33" s="1026"/>
      <c r="AY33" s="1026"/>
      <c r="AZ33" s="1097"/>
      <c r="BA33" s="1097"/>
      <c r="BB33" s="1097"/>
      <c r="BC33" s="1097"/>
      <c r="BD33" s="1097"/>
      <c r="BE33" s="1087" t="s">
        <v>406</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408</v>
      </c>
      <c r="C34" s="1093"/>
      <c r="D34" s="1093"/>
      <c r="E34" s="1093"/>
      <c r="F34" s="1093"/>
      <c r="G34" s="1093"/>
      <c r="H34" s="1093"/>
      <c r="I34" s="1093"/>
      <c r="J34" s="1093"/>
      <c r="K34" s="1093"/>
      <c r="L34" s="1093"/>
      <c r="M34" s="1093"/>
      <c r="N34" s="1093"/>
      <c r="O34" s="1093"/>
      <c r="P34" s="1094"/>
      <c r="Q34" s="1098">
        <v>3156</v>
      </c>
      <c r="R34" s="1099"/>
      <c r="S34" s="1099"/>
      <c r="T34" s="1099"/>
      <c r="U34" s="1099"/>
      <c r="V34" s="1099">
        <v>2688</v>
      </c>
      <c r="W34" s="1099"/>
      <c r="X34" s="1099"/>
      <c r="Y34" s="1099"/>
      <c r="Z34" s="1099"/>
      <c r="AA34" s="1099">
        <v>468</v>
      </c>
      <c r="AB34" s="1099"/>
      <c r="AC34" s="1099"/>
      <c r="AD34" s="1099"/>
      <c r="AE34" s="1100"/>
      <c r="AF34" s="1074">
        <v>727</v>
      </c>
      <c r="AG34" s="1075"/>
      <c r="AH34" s="1075"/>
      <c r="AI34" s="1075"/>
      <c r="AJ34" s="1076"/>
      <c r="AK34" s="1035">
        <v>1222</v>
      </c>
      <c r="AL34" s="1026"/>
      <c r="AM34" s="1026"/>
      <c r="AN34" s="1026"/>
      <c r="AO34" s="1026"/>
      <c r="AP34" s="1026">
        <v>9618</v>
      </c>
      <c r="AQ34" s="1026"/>
      <c r="AR34" s="1026"/>
      <c r="AS34" s="1026"/>
      <c r="AT34" s="1026"/>
      <c r="AU34" s="1026">
        <v>7175</v>
      </c>
      <c r="AV34" s="1026"/>
      <c r="AW34" s="1026"/>
      <c r="AX34" s="1026"/>
      <c r="AY34" s="1026"/>
      <c r="AZ34" s="1097"/>
      <c r="BA34" s="1097"/>
      <c r="BB34" s="1097"/>
      <c r="BC34" s="1097"/>
      <c r="BD34" s="1097"/>
      <c r="BE34" s="1087" t="s">
        <v>406</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409</v>
      </c>
      <c r="C35" s="1093"/>
      <c r="D35" s="1093"/>
      <c r="E35" s="1093"/>
      <c r="F35" s="1093"/>
      <c r="G35" s="1093"/>
      <c r="H35" s="1093"/>
      <c r="I35" s="1093"/>
      <c r="J35" s="1093"/>
      <c r="K35" s="1093"/>
      <c r="L35" s="1093"/>
      <c r="M35" s="1093"/>
      <c r="N35" s="1093"/>
      <c r="O35" s="1093"/>
      <c r="P35" s="1094"/>
      <c r="Q35" s="1098">
        <v>516</v>
      </c>
      <c r="R35" s="1099"/>
      <c r="S35" s="1099"/>
      <c r="T35" s="1099"/>
      <c r="U35" s="1099"/>
      <c r="V35" s="1099">
        <v>289</v>
      </c>
      <c r="W35" s="1099"/>
      <c r="X35" s="1099"/>
      <c r="Y35" s="1099"/>
      <c r="Z35" s="1099"/>
      <c r="AA35" s="1099">
        <v>227</v>
      </c>
      <c r="AB35" s="1099"/>
      <c r="AC35" s="1099"/>
      <c r="AD35" s="1099"/>
      <c r="AE35" s="1100"/>
      <c r="AF35" s="1074">
        <v>25</v>
      </c>
      <c r="AG35" s="1075"/>
      <c r="AH35" s="1075"/>
      <c r="AI35" s="1075"/>
      <c r="AJ35" s="1076"/>
      <c r="AK35" s="1035">
        <v>31</v>
      </c>
      <c r="AL35" s="1026"/>
      <c r="AM35" s="1026"/>
      <c r="AN35" s="1026"/>
      <c r="AO35" s="1026"/>
      <c r="AP35" s="1026" t="s">
        <v>585</v>
      </c>
      <c r="AQ35" s="1026"/>
      <c r="AR35" s="1026"/>
      <c r="AS35" s="1026"/>
      <c r="AT35" s="1026"/>
      <c r="AU35" s="1026" t="s">
        <v>585</v>
      </c>
      <c r="AV35" s="1026"/>
      <c r="AW35" s="1026"/>
      <c r="AX35" s="1026"/>
      <c r="AY35" s="1026"/>
      <c r="AZ35" s="1097" t="s">
        <v>588</v>
      </c>
      <c r="BA35" s="1097"/>
      <c r="BB35" s="1097"/>
      <c r="BC35" s="1097"/>
      <c r="BD35" s="1097"/>
      <c r="BE35" s="1087" t="s">
        <v>410</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411</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388</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2802</v>
      </c>
      <c r="AG63" s="1014"/>
      <c r="AH63" s="1014"/>
      <c r="AI63" s="1014"/>
      <c r="AJ63" s="1085"/>
      <c r="AK63" s="1086"/>
      <c r="AL63" s="1018"/>
      <c r="AM63" s="1018"/>
      <c r="AN63" s="1018"/>
      <c r="AO63" s="1018"/>
      <c r="AP63" s="1014">
        <v>20773</v>
      </c>
      <c r="AQ63" s="1014"/>
      <c r="AR63" s="1014"/>
      <c r="AS63" s="1014"/>
      <c r="AT63" s="1014"/>
      <c r="AU63" s="1014">
        <v>10333</v>
      </c>
      <c r="AV63" s="1014"/>
      <c r="AW63" s="1014"/>
      <c r="AX63" s="1014"/>
      <c r="AY63" s="1014"/>
      <c r="AZ63" s="1080"/>
      <c r="BA63" s="1080"/>
      <c r="BB63" s="1080"/>
      <c r="BC63" s="1080"/>
      <c r="BD63" s="1080"/>
      <c r="BE63" s="1015"/>
      <c r="BF63" s="1015"/>
      <c r="BG63" s="1015"/>
      <c r="BH63" s="1015"/>
      <c r="BI63" s="1016"/>
      <c r="BJ63" s="1081" t="s">
        <v>413</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415</v>
      </c>
      <c r="B66" s="1051"/>
      <c r="C66" s="1051"/>
      <c r="D66" s="1051"/>
      <c r="E66" s="1051"/>
      <c r="F66" s="1051"/>
      <c r="G66" s="1051"/>
      <c r="H66" s="1051"/>
      <c r="I66" s="1051"/>
      <c r="J66" s="1051"/>
      <c r="K66" s="1051"/>
      <c r="L66" s="1051"/>
      <c r="M66" s="1051"/>
      <c r="N66" s="1051"/>
      <c r="O66" s="1051"/>
      <c r="P66" s="1052"/>
      <c r="Q66" s="1056" t="s">
        <v>416</v>
      </c>
      <c r="R66" s="1057"/>
      <c r="S66" s="1057"/>
      <c r="T66" s="1057"/>
      <c r="U66" s="1058"/>
      <c r="V66" s="1056" t="s">
        <v>417</v>
      </c>
      <c r="W66" s="1057"/>
      <c r="X66" s="1057"/>
      <c r="Y66" s="1057"/>
      <c r="Z66" s="1058"/>
      <c r="AA66" s="1056" t="s">
        <v>418</v>
      </c>
      <c r="AB66" s="1057"/>
      <c r="AC66" s="1057"/>
      <c r="AD66" s="1057"/>
      <c r="AE66" s="1058"/>
      <c r="AF66" s="1062" t="s">
        <v>419</v>
      </c>
      <c r="AG66" s="1063"/>
      <c r="AH66" s="1063"/>
      <c r="AI66" s="1063"/>
      <c r="AJ66" s="1064"/>
      <c r="AK66" s="1056" t="s">
        <v>420</v>
      </c>
      <c r="AL66" s="1051"/>
      <c r="AM66" s="1051"/>
      <c r="AN66" s="1051"/>
      <c r="AO66" s="1052"/>
      <c r="AP66" s="1056" t="s">
        <v>398</v>
      </c>
      <c r="AQ66" s="1057"/>
      <c r="AR66" s="1057"/>
      <c r="AS66" s="1057"/>
      <c r="AT66" s="1058"/>
      <c r="AU66" s="1056" t="s">
        <v>421</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589</v>
      </c>
      <c r="C68" s="1041"/>
      <c r="D68" s="1041"/>
      <c r="E68" s="1041"/>
      <c r="F68" s="1041"/>
      <c r="G68" s="1041"/>
      <c r="H68" s="1041"/>
      <c r="I68" s="1041"/>
      <c r="J68" s="1041"/>
      <c r="K68" s="1041"/>
      <c r="L68" s="1041"/>
      <c r="M68" s="1041"/>
      <c r="N68" s="1041"/>
      <c r="O68" s="1041"/>
      <c r="P68" s="1042"/>
      <c r="Q68" s="1043">
        <v>19056</v>
      </c>
      <c r="R68" s="1037"/>
      <c r="S68" s="1037"/>
      <c r="T68" s="1037"/>
      <c r="U68" s="1037"/>
      <c r="V68" s="1037">
        <v>16318</v>
      </c>
      <c r="W68" s="1037"/>
      <c r="X68" s="1037"/>
      <c r="Y68" s="1037"/>
      <c r="Z68" s="1037"/>
      <c r="AA68" s="1037">
        <v>2738</v>
      </c>
      <c r="AB68" s="1037"/>
      <c r="AC68" s="1037"/>
      <c r="AD68" s="1037"/>
      <c r="AE68" s="1037"/>
      <c r="AF68" s="1037">
        <v>2738</v>
      </c>
      <c r="AG68" s="1037"/>
      <c r="AH68" s="1037"/>
      <c r="AI68" s="1037"/>
      <c r="AJ68" s="1037"/>
      <c r="AK68" s="1037">
        <v>23</v>
      </c>
      <c r="AL68" s="1037"/>
      <c r="AM68" s="1037"/>
      <c r="AN68" s="1037"/>
      <c r="AO68" s="1037"/>
      <c r="AP68" s="1037">
        <v>43752</v>
      </c>
      <c r="AQ68" s="1037"/>
      <c r="AR68" s="1037"/>
      <c r="AS68" s="1037"/>
      <c r="AT68" s="1037"/>
      <c r="AU68" s="1037">
        <v>43</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590</v>
      </c>
      <c r="C69" s="1030"/>
      <c r="D69" s="1030"/>
      <c r="E69" s="1030"/>
      <c r="F69" s="1030"/>
      <c r="G69" s="1030"/>
      <c r="H69" s="1030"/>
      <c r="I69" s="1030"/>
      <c r="J69" s="1030"/>
      <c r="K69" s="1030"/>
      <c r="L69" s="1030"/>
      <c r="M69" s="1030"/>
      <c r="N69" s="1030"/>
      <c r="O69" s="1030"/>
      <c r="P69" s="1031"/>
      <c r="Q69" s="1032">
        <v>229</v>
      </c>
      <c r="R69" s="1026"/>
      <c r="S69" s="1026"/>
      <c r="T69" s="1026"/>
      <c r="U69" s="1026"/>
      <c r="V69" s="1026">
        <v>205</v>
      </c>
      <c r="W69" s="1026"/>
      <c r="X69" s="1026"/>
      <c r="Y69" s="1026"/>
      <c r="Z69" s="1026"/>
      <c r="AA69" s="1026">
        <v>24</v>
      </c>
      <c r="AB69" s="1026"/>
      <c r="AC69" s="1026"/>
      <c r="AD69" s="1026"/>
      <c r="AE69" s="1026"/>
      <c r="AF69" s="1026">
        <v>24</v>
      </c>
      <c r="AG69" s="1026"/>
      <c r="AH69" s="1026"/>
      <c r="AI69" s="1026"/>
      <c r="AJ69" s="1026"/>
      <c r="AK69" s="1026"/>
      <c r="AL69" s="1026"/>
      <c r="AM69" s="1026"/>
      <c r="AN69" s="1026"/>
      <c r="AO69" s="1026"/>
      <c r="AP69" s="1026">
        <v>102</v>
      </c>
      <c r="AQ69" s="1026"/>
      <c r="AR69" s="1026"/>
      <c r="AS69" s="1026"/>
      <c r="AT69" s="1026"/>
      <c r="AU69" s="1026">
        <v>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591</v>
      </c>
      <c r="C70" s="1030"/>
      <c r="D70" s="1030"/>
      <c r="E70" s="1030"/>
      <c r="F70" s="1030"/>
      <c r="G70" s="1030"/>
      <c r="H70" s="1030"/>
      <c r="I70" s="1030"/>
      <c r="J70" s="1030"/>
      <c r="K70" s="1030"/>
      <c r="L70" s="1030"/>
      <c r="M70" s="1030"/>
      <c r="N70" s="1030"/>
      <c r="O70" s="1030"/>
      <c r="P70" s="1031"/>
      <c r="Q70" s="1032">
        <v>452</v>
      </c>
      <c r="R70" s="1026"/>
      <c r="S70" s="1026"/>
      <c r="T70" s="1026"/>
      <c r="U70" s="1026"/>
      <c r="V70" s="1026">
        <v>167</v>
      </c>
      <c r="W70" s="1026"/>
      <c r="X70" s="1026"/>
      <c r="Y70" s="1026"/>
      <c r="Z70" s="1026"/>
      <c r="AA70" s="1026">
        <v>285</v>
      </c>
      <c r="AB70" s="1026"/>
      <c r="AC70" s="1026"/>
      <c r="AD70" s="1026"/>
      <c r="AE70" s="1026"/>
      <c r="AF70" s="1026">
        <v>285</v>
      </c>
      <c r="AG70" s="1026"/>
      <c r="AH70" s="1026"/>
      <c r="AI70" s="1026"/>
      <c r="AJ70" s="1026"/>
      <c r="AK70" s="1026" t="s">
        <v>593</v>
      </c>
      <c r="AL70" s="1026"/>
      <c r="AM70" s="1026"/>
      <c r="AN70" s="1026"/>
      <c r="AO70" s="1026"/>
      <c r="AP70" s="1026" t="s">
        <v>585</v>
      </c>
      <c r="AQ70" s="1026"/>
      <c r="AR70" s="1026"/>
      <c r="AS70" s="1026"/>
      <c r="AT70" s="1026"/>
      <c r="AU70" s="1026" t="s">
        <v>585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592</v>
      </c>
      <c r="C71" s="1030"/>
      <c r="D71" s="1030"/>
      <c r="E71" s="1030"/>
      <c r="F71" s="1030"/>
      <c r="G71" s="1030"/>
      <c r="H71" s="1030"/>
      <c r="I71" s="1030"/>
      <c r="J71" s="1030"/>
      <c r="K71" s="1030"/>
      <c r="L71" s="1030"/>
      <c r="M71" s="1030"/>
      <c r="N71" s="1030"/>
      <c r="O71" s="1030"/>
      <c r="P71" s="1031"/>
      <c r="Q71" s="1032">
        <v>795351</v>
      </c>
      <c r="R71" s="1026"/>
      <c r="S71" s="1026"/>
      <c r="T71" s="1026"/>
      <c r="U71" s="1026"/>
      <c r="V71" s="1026">
        <v>776100</v>
      </c>
      <c r="W71" s="1026"/>
      <c r="X71" s="1026"/>
      <c r="Y71" s="1026"/>
      <c r="Z71" s="1026"/>
      <c r="AA71" s="1026">
        <v>19251</v>
      </c>
      <c r="AB71" s="1026"/>
      <c r="AC71" s="1026"/>
      <c r="AD71" s="1026"/>
      <c r="AE71" s="1026"/>
      <c r="AF71" s="1026">
        <v>19251</v>
      </c>
      <c r="AG71" s="1026"/>
      <c r="AH71" s="1026"/>
      <c r="AI71" s="1026"/>
      <c r="AJ71" s="1026"/>
      <c r="AK71" s="1026">
        <v>5510</v>
      </c>
      <c r="AL71" s="1026"/>
      <c r="AM71" s="1026"/>
      <c r="AN71" s="1026"/>
      <c r="AO71" s="1026"/>
      <c r="AP71" s="1026" t="s">
        <v>585</v>
      </c>
      <c r="AQ71" s="1026"/>
      <c r="AR71" s="1026"/>
      <c r="AS71" s="1026"/>
      <c r="AT71" s="1026"/>
      <c r="AU71" s="1026" t="s">
        <v>594</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388</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22298</v>
      </c>
      <c r="AG88" s="1014"/>
      <c r="AH88" s="1014"/>
      <c r="AI88" s="1014"/>
      <c r="AJ88" s="1014"/>
      <c r="AK88" s="1018"/>
      <c r="AL88" s="1018"/>
      <c r="AM88" s="1018"/>
      <c r="AN88" s="1018"/>
      <c r="AO88" s="1018"/>
      <c r="AP88" s="1014">
        <v>43854</v>
      </c>
      <c r="AQ88" s="1014"/>
      <c r="AR88" s="1014"/>
      <c r="AS88" s="1014"/>
      <c r="AT88" s="1014"/>
      <c r="AU88" s="1014">
        <v>49</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107</v>
      </c>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v>148</v>
      </c>
      <c r="DM102" s="1006"/>
      <c r="DN102" s="1006"/>
      <c r="DO102" s="1006"/>
      <c r="DP102" s="1007"/>
      <c r="DQ102" s="1005">
        <v>60</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305</v>
      </c>
      <c r="AG109" s="949"/>
      <c r="AH109" s="949"/>
      <c r="AI109" s="949"/>
      <c r="AJ109" s="950"/>
      <c r="AK109" s="951" t="s">
        <v>304</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305</v>
      </c>
      <c r="BW109" s="949"/>
      <c r="BX109" s="949"/>
      <c r="BY109" s="949"/>
      <c r="BZ109" s="950"/>
      <c r="CA109" s="951" t="s">
        <v>304</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305</v>
      </c>
      <c r="DM109" s="949"/>
      <c r="DN109" s="949"/>
      <c r="DO109" s="949"/>
      <c r="DP109" s="950"/>
      <c r="DQ109" s="951" t="s">
        <v>304</v>
      </c>
      <c r="DR109" s="949"/>
      <c r="DS109" s="949"/>
      <c r="DT109" s="949"/>
      <c r="DU109" s="950"/>
      <c r="DV109" s="951" t="s">
        <v>432</v>
      </c>
      <c r="DW109" s="949"/>
      <c r="DX109" s="949"/>
      <c r="DY109" s="949"/>
      <c r="DZ109" s="980"/>
    </row>
    <row r="110" spans="1:131" s="247" customFormat="1" ht="26.25" customHeight="1" x14ac:dyDescent="0.15">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7313960</v>
      </c>
      <c r="AB110" s="942"/>
      <c r="AC110" s="942"/>
      <c r="AD110" s="942"/>
      <c r="AE110" s="943"/>
      <c r="AF110" s="944">
        <v>5452543</v>
      </c>
      <c r="AG110" s="942"/>
      <c r="AH110" s="942"/>
      <c r="AI110" s="942"/>
      <c r="AJ110" s="943"/>
      <c r="AK110" s="944">
        <v>4793600</v>
      </c>
      <c r="AL110" s="942"/>
      <c r="AM110" s="942"/>
      <c r="AN110" s="942"/>
      <c r="AO110" s="943"/>
      <c r="AP110" s="945">
        <v>23.4</v>
      </c>
      <c r="AQ110" s="946"/>
      <c r="AR110" s="946"/>
      <c r="AS110" s="946"/>
      <c r="AT110" s="947"/>
      <c r="AU110" s="981" t="s">
        <v>73</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53007709</v>
      </c>
      <c r="BR110" s="889"/>
      <c r="BS110" s="889"/>
      <c r="BT110" s="889"/>
      <c r="BU110" s="889"/>
      <c r="BV110" s="889">
        <v>52637980</v>
      </c>
      <c r="BW110" s="889"/>
      <c r="BX110" s="889"/>
      <c r="BY110" s="889"/>
      <c r="BZ110" s="889"/>
      <c r="CA110" s="889">
        <v>50531622</v>
      </c>
      <c r="CB110" s="889"/>
      <c r="CC110" s="889"/>
      <c r="CD110" s="889"/>
      <c r="CE110" s="889"/>
      <c r="CF110" s="913">
        <v>246.3</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438</v>
      </c>
      <c r="DH110" s="889"/>
      <c r="DI110" s="889"/>
      <c r="DJ110" s="889"/>
      <c r="DK110" s="889"/>
      <c r="DL110" s="889" t="s">
        <v>235</v>
      </c>
      <c r="DM110" s="889"/>
      <c r="DN110" s="889"/>
      <c r="DO110" s="889"/>
      <c r="DP110" s="889"/>
      <c r="DQ110" s="889" t="s">
        <v>413</v>
      </c>
      <c r="DR110" s="889"/>
      <c r="DS110" s="889"/>
      <c r="DT110" s="889"/>
      <c r="DU110" s="889"/>
      <c r="DV110" s="890" t="s">
        <v>235</v>
      </c>
      <c r="DW110" s="890"/>
      <c r="DX110" s="890"/>
      <c r="DY110" s="890"/>
      <c r="DZ110" s="891"/>
    </row>
    <row r="111" spans="1:131" s="247"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438</v>
      </c>
      <c r="AB111" s="970"/>
      <c r="AC111" s="970"/>
      <c r="AD111" s="970"/>
      <c r="AE111" s="971"/>
      <c r="AF111" s="972" t="s">
        <v>438</v>
      </c>
      <c r="AG111" s="970"/>
      <c r="AH111" s="970"/>
      <c r="AI111" s="970"/>
      <c r="AJ111" s="971"/>
      <c r="AK111" s="972" t="s">
        <v>413</v>
      </c>
      <c r="AL111" s="970"/>
      <c r="AM111" s="970"/>
      <c r="AN111" s="970"/>
      <c r="AO111" s="971"/>
      <c r="AP111" s="973" t="s">
        <v>438</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v>6401942</v>
      </c>
      <c r="BR111" s="861"/>
      <c r="BS111" s="861"/>
      <c r="BT111" s="861"/>
      <c r="BU111" s="861"/>
      <c r="BV111" s="861">
        <v>5743105</v>
      </c>
      <c r="BW111" s="861"/>
      <c r="BX111" s="861"/>
      <c r="BY111" s="861"/>
      <c r="BZ111" s="861"/>
      <c r="CA111" s="861">
        <v>5073981</v>
      </c>
      <c r="CB111" s="861"/>
      <c r="CC111" s="861"/>
      <c r="CD111" s="861"/>
      <c r="CE111" s="861"/>
      <c r="CF111" s="922">
        <v>24.7</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438</v>
      </c>
      <c r="DH111" s="861"/>
      <c r="DI111" s="861"/>
      <c r="DJ111" s="861"/>
      <c r="DK111" s="861"/>
      <c r="DL111" s="861" t="s">
        <v>438</v>
      </c>
      <c r="DM111" s="861"/>
      <c r="DN111" s="861"/>
      <c r="DO111" s="861"/>
      <c r="DP111" s="861"/>
      <c r="DQ111" s="861" t="s">
        <v>438</v>
      </c>
      <c r="DR111" s="861"/>
      <c r="DS111" s="861"/>
      <c r="DT111" s="861"/>
      <c r="DU111" s="861"/>
      <c r="DV111" s="838" t="s">
        <v>438</v>
      </c>
      <c r="DW111" s="838"/>
      <c r="DX111" s="838"/>
      <c r="DY111" s="838"/>
      <c r="DZ111" s="839"/>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413</v>
      </c>
      <c r="AB112" s="824"/>
      <c r="AC112" s="824"/>
      <c r="AD112" s="824"/>
      <c r="AE112" s="825"/>
      <c r="AF112" s="826" t="s">
        <v>413</v>
      </c>
      <c r="AG112" s="824"/>
      <c r="AH112" s="824"/>
      <c r="AI112" s="824"/>
      <c r="AJ112" s="825"/>
      <c r="AK112" s="826" t="s">
        <v>413</v>
      </c>
      <c r="AL112" s="824"/>
      <c r="AM112" s="824"/>
      <c r="AN112" s="824"/>
      <c r="AO112" s="825"/>
      <c r="AP112" s="871" t="s">
        <v>413</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8910393</v>
      </c>
      <c r="BR112" s="861"/>
      <c r="BS112" s="861"/>
      <c r="BT112" s="861"/>
      <c r="BU112" s="861"/>
      <c r="BV112" s="861">
        <v>9551576</v>
      </c>
      <c r="BW112" s="861"/>
      <c r="BX112" s="861"/>
      <c r="BY112" s="861"/>
      <c r="BZ112" s="861"/>
      <c r="CA112" s="861">
        <v>10333842</v>
      </c>
      <c r="CB112" s="861"/>
      <c r="CC112" s="861"/>
      <c r="CD112" s="861"/>
      <c r="CE112" s="861"/>
      <c r="CF112" s="922">
        <v>50.4</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413</v>
      </c>
      <c r="DH112" s="861"/>
      <c r="DI112" s="861"/>
      <c r="DJ112" s="861"/>
      <c r="DK112" s="861"/>
      <c r="DL112" s="861" t="s">
        <v>413</v>
      </c>
      <c r="DM112" s="861"/>
      <c r="DN112" s="861"/>
      <c r="DO112" s="861"/>
      <c r="DP112" s="861"/>
      <c r="DQ112" s="861" t="s">
        <v>413</v>
      </c>
      <c r="DR112" s="861"/>
      <c r="DS112" s="861"/>
      <c r="DT112" s="861"/>
      <c r="DU112" s="861"/>
      <c r="DV112" s="838" t="s">
        <v>413</v>
      </c>
      <c r="DW112" s="838"/>
      <c r="DX112" s="838"/>
      <c r="DY112" s="838"/>
      <c r="DZ112" s="839"/>
    </row>
    <row r="113" spans="1:130" s="247" customFormat="1" ht="26.25" customHeight="1" x14ac:dyDescent="0.15">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1026947</v>
      </c>
      <c r="AB113" s="970"/>
      <c r="AC113" s="970"/>
      <c r="AD113" s="970"/>
      <c r="AE113" s="971"/>
      <c r="AF113" s="972">
        <v>994867</v>
      </c>
      <c r="AG113" s="970"/>
      <c r="AH113" s="970"/>
      <c r="AI113" s="970"/>
      <c r="AJ113" s="971"/>
      <c r="AK113" s="972">
        <v>1067368</v>
      </c>
      <c r="AL113" s="970"/>
      <c r="AM113" s="970"/>
      <c r="AN113" s="970"/>
      <c r="AO113" s="971"/>
      <c r="AP113" s="973">
        <v>5.2</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106306</v>
      </c>
      <c r="BR113" s="861"/>
      <c r="BS113" s="861"/>
      <c r="BT113" s="861"/>
      <c r="BU113" s="861"/>
      <c r="BV113" s="861">
        <v>72830</v>
      </c>
      <c r="BW113" s="861"/>
      <c r="BX113" s="861"/>
      <c r="BY113" s="861"/>
      <c r="BZ113" s="861"/>
      <c r="CA113" s="861">
        <v>48896</v>
      </c>
      <c r="CB113" s="861"/>
      <c r="CC113" s="861"/>
      <c r="CD113" s="861"/>
      <c r="CE113" s="861"/>
      <c r="CF113" s="922">
        <v>0.2</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v>2453131</v>
      </c>
      <c r="DH113" s="824"/>
      <c r="DI113" s="824"/>
      <c r="DJ113" s="824"/>
      <c r="DK113" s="825"/>
      <c r="DL113" s="826">
        <v>1958160</v>
      </c>
      <c r="DM113" s="824"/>
      <c r="DN113" s="824"/>
      <c r="DO113" s="824"/>
      <c r="DP113" s="825"/>
      <c r="DQ113" s="826">
        <v>1472160</v>
      </c>
      <c r="DR113" s="824"/>
      <c r="DS113" s="824"/>
      <c r="DT113" s="824"/>
      <c r="DU113" s="825"/>
      <c r="DV113" s="871">
        <v>7.2</v>
      </c>
      <c r="DW113" s="872"/>
      <c r="DX113" s="872"/>
      <c r="DY113" s="872"/>
      <c r="DZ113" s="873"/>
    </row>
    <row r="114" spans="1:130" s="247" customFormat="1" ht="26.25" customHeight="1" x14ac:dyDescent="0.15">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34792</v>
      </c>
      <c r="AB114" s="824"/>
      <c r="AC114" s="824"/>
      <c r="AD114" s="824"/>
      <c r="AE114" s="825"/>
      <c r="AF114" s="826">
        <v>35111</v>
      </c>
      <c r="AG114" s="824"/>
      <c r="AH114" s="824"/>
      <c r="AI114" s="824"/>
      <c r="AJ114" s="825"/>
      <c r="AK114" s="826">
        <v>24794</v>
      </c>
      <c r="AL114" s="824"/>
      <c r="AM114" s="824"/>
      <c r="AN114" s="824"/>
      <c r="AO114" s="825"/>
      <c r="AP114" s="871">
        <v>0.1</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4703130</v>
      </c>
      <c r="BR114" s="861"/>
      <c r="BS114" s="861"/>
      <c r="BT114" s="861"/>
      <c r="BU114" s="861"/>
      <c r="BV114" s="861">
        <v>4499651</v>
      </c>
      <c r="BW114" s="861"/>
      <c r="BX114" s="861"/>
      <c r="BY114" s="861"/>
      <c r="BZ114" s="861"/>
      <c r="CA114" s="861">
        <v>4723099</v>
      </c>
      <c r="CB114" s="861"/>
      <c r="CC114" s="861"/>
      <c r="CD114" s="861"/>
      <c r="CE114" s="861"/>
      <c r="CF114" s="922">
        <v>23</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235</v>
      </c>
      <c r="DH114" s="824"/>
      <c r="DI114" s="824"/>
      <c r="DJ114" s="824"/>
      <c r="DK114" s="825"/>
      <c r="DL114" s="826" t="s">
        <v>413</v>
      </c>
      <c r="DM114" s="824"/>
      <c r="DN114" s="824"/>
      <c r="DO114" s="824"/>
      <c r="DP114" s="825"/>
      <c r="DQ114" s="826" t="s">
        <v>413</v>
      </c>
      <c r="DR114" s="824"/>
      <c r="DS114" s="824"/>
      <c r="DT114" s="824"/>
      <c r="DU114" s="825"/>
      <c r="DV114" s="871" t="s">
        <v>413</v>
      </c>
      <c r="DW114" s="872"/>
      <c r="DX114" s="872"/>
      <c r="DY114" s="872"/>
      <c r="DZ114" s="873"/>
    </row>
    <row r="115" spans="1:130" s="247" customFormat="1" ht="26.25" customHeight="1" x14ac:dyDescent="0.15">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139585</v>
      </c>
      <c r="AB115" s="970"/>
      <c r="AC115" s="970"/>
      <c r="AD115" s="970"/>
      <c r="AE115" s="971"/>
      <c r="AF115" s="972">
        <v>358838</v>
      </c>
      <c r="AG115" s="970"/>
      <c r="AH115" s="970"/>
      <c r="AI115" s="970"/>
      <c r="AJ115" s="971"/>
      <c r="AK115" s="972">
        <v>369124</v>
      </c>
      <c r="AL115" s="970"/>
      <c r="AM115" s="970"/>
      <c r="AN115" s="970"/>
      <c r="AO115" s="971"/>
      <c r="AP115" s="973">
        <v>1.8</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v>8846</v>
      </c>
      <c r="BR115" s="861"/>
      <c r="BS115" s="861"/>
      <c r="BT115" s="861"/>
      <c r="BU115" s="861"/>
      <c r="BV115" s="861">
        <v>10667</v>
      </c>
      <c r="BW115" s="861"/>
      <c r="BX115" s="861"/>
      <c r="BY115" s="861"/>
      <c r="BZ115" s="861"/>
      <c r="CA115" s="861">
        <v>60462</v>
      </c>
      <c r="CB115" s="861"/>
      <c r="CC115" s="861"/>
      <c r="CD115" s="861"/>
      <c r="CE115" s="861"/>
      <c r="CF115" s="922">
        <v>0.3</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413</v>
      </c>
      <c r="DH115" s="824"/>
      <c r="DI115" s="824"/>
      <c r="DJ115" s="824"/>
      <c r="DK115" s="825"/>
      <c r="DL115" s="826" t="s">
        <v>413</v>
      </c>
      <c r="DM115" s="824"/>
      <c r="DN115" s="824"/>
      <c r="DO115" s="824"/>
      <c r="DP115" s="825"/>
      <c r="DQ115" s="826" t="s">
        <v>413</v>
      </c>
      <c r="DR115" s="824"/>
      <c r="DS115" s="824"/>
      <c r="DT115" s="824"/>
      <c r="DU115" s="825"/>
      <c r="DV115" s="871" t="s">
        <v>413</v>
      </c>
      <c r="DW115" s="872"/>
      <c r="DX115" s="872"/>
      <c r="DY115" s="872"/>
      <c r="DZ115" s="873"/>
    </row>
    <row r="116" spans="1:130" s="247" customFormat="1" ht="26.25" customHeight="1" x14ac:dyDescent="0.15">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413</v>
      </c>
      <c r="AB116" s="824"/>
      <c r="AC116" s="824"/>
      <c r="AD116" s="824"/>
      <c r="AE116" s="825"/>
      <c r="AF116" s="826" t="s">
        <v>413</v>
      </c>
      <c r="AG116" s="824"/>
      <c r="AH116" s="824"/>
      <c r="AI116" s="824"/>
      <c r="AJ116" s="825"/>
      <c r="AK116" s="826" t="s">
        <v>413</v>
      </c>
      <c r="AL116" s="824"/>
      <c r="AM116" s="824"/>
      <c r="AN116" s="824"/>
      <c r="AO116" s="825"/>
      <c r="AP116" s="871" t="s">
        <v>413</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413</v>
      </c>
      <c r="BR116" s="861"/>
      <c r="BS116" s="861"/>
      <c r="BT116" s="861"/>
      <c r="BU116" s="861"/>
      <c r="BV116" s="861" t="s">
        <v>413</v>
      </c>
      <c r="BW116" s="861"/>
      <c r="BX116" s="861"/>
      <c r="BY116" s="861"/>
      <c r="BZ116" s="861"/>
      <c r="CA116" s="861" t="s">
        <v>438</v>
      </c>
      <c r="CB116" s="861"/>
      <c r="CC116" s="861"/>
      <c r="CD116" s="861"/>
      <c r="CE116" s="861"/>
      <c r="CF116" s="922" t="s">
        <v>413</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438</v>
      </c>
      <c r="DH116" s="824"/>
      <c r="DI116" s="824"/>
      <c r="DJ116" s="824"/>
      <c r="DK116" s="825"/>
      <c r="DL116" s="826" t="s">
        <v>413</v>
      </c>
      <c r="DM116" s="824"/>
      <c r="DN116" s="824"/>
      <c r="DO116" s="824"/>
      <c r="DP116" s="825"/>
      <c r="DQ116" s="826" t="s">
        <v>413</v>
      </c>
      <c r="DR116" s="824"/>
      <c r="DS116" s="824"/>
      <c r="DT116" s="824"/>
      <c r="DU116" s="825"/>
      <c r="DV116" s="871" t="s">
        <v>413</v>
      </c>
      <c r="DW116" s="872"/>
      <c r="DX116" s="872"/>
      <c r="DY116" s="872"/>
      <c r="DZ116" s="873"/>
    </row>
    <row r="117" spans="1:130" s="247"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8515284</v>
      </c>
      <c r="AB117" s="956"/>
      <c r="AC117" s="956"/>
      <c r="AD117" s="956"/>
      <c r="AE117" s="957"/>
      <c r="AF117" s="958">
        <v>6841359</v>
      </c>
      <c r="AG117" s="956"/>
      <c r="AH117" s="956"/>
      <c r="AI117" s="956"/>
      <c r="AJ117" s="957"/>
      <c r="AK117" s="958">
        <v>6254886</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235</v>
      </c>
      <c r="BR117" s="861"/>
      <c r="BS117" s="861"/>
      <c r="BT117" s="861"/>
      <c r="BU117" s="861"/>
      <c r="BV117" s="861" t="s">
        <v>235</v>
      </c>
      <c r="BW117" s="861"/>
      <c r="BX117" s="861"/>
      <c r="BY117" s="861"/>
      <c r="BZ117" s="861"/>
      <c r="CA117" s="861" t="s">
        <v>413</v>
      </c>
      <c r="CB117" s="861"/>
      <c r="CC117" s="861"/>
      <c r="CD117" s="861"/>
      <c r="CE117" s="861"/>
      <c r="CF117" s="922" t="s">
        <v>235</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413</v>
      </c>
      <c r="DH117" s="824"/>
      <c r="DI117" s="824"/>
      <c r="DJ117" s="824"/>
      <c r="DK117" s="825"/>
      <c r="DL117" s="826" t="s">
        <v>413</v>
      </c>
      <c r="DM117" s="824"/>
      <c r="DN117" s="824"/>
      <c r="DO117" s="824"/>
      <c r="DP117" s="825"/>
      <c r="DQ117" s="826" t="s">
        <v>235</v>
      </c>
      <c r="DR117" s="824"/>
      <c r="DS117" s="824"/>
      <c r="DT117" s="824"/>
      <c r="DU117" s="825"/>
      <c r="DV117" s="871" t="s">
        <v>413</v>
      </c>
      <c r="DW117" s="872"/>
      <c r="DX117" s="872"/>
      <c r="DY117" s="872"/>
      <c r="DZ117" s="873"/>
    </row>
    <row r="118" spans="1:130" s="247"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305</v>
      </c>
      <c r="AG118" s="949"/>
      <c r="AH118" s="949"/>
      <c r="AI118" s="949"/>
      <c r="AJ118" s="950"/>
      <c r="AK118" s="951" t="s">
        <v>304</v>
      </c>
      <c r="AL118" s="949"/>
      <c r="AM118" s="949"/>
      <c r="AN118" s="949"/>
      <c r="AO118" s="950"/>
      <c r="AP118" s="952" t="s">
        <v>432</v>
      </c>
      <c r="AQ118" s="953"/>
      <c r="AR118" s="953"/>
      <c r="AS118" s="953"/>
      <c r="AT118" s="954"/>
      <c r="AU118" s="983"/>
      <c r="AV118" s="984"/>
      <c r="AW118" s="984"/>
      <c r="AX118" s="984"/>
      <c r="AY118" s="984"/>
      <c r="AZ118" s="926" t="s">
        <v>461</v>
      </c>
      <c r="BA118" s="927"/>
      <c r="BB118" s="927"/>
      <c r="BC118" s="927"/>
      <c r="BD118" s="927"/>
      <c r="BE118" s="927"/>
      <c r="BF118" s="927"/>
      <c r="BG118" s="927"/>
      <c r="BH118" s="927"/>
      <c r="BI118" s="927"/>
      <c r="BJ118" s="927"/>
      <c r="BK118" s="927"/>
      <c r="BL118" s="927"/>
      <c r="BM118" s="927"/>
      <c r="BN118" s="927"/>
      <c r="BO118" s="927"/>
      <c r="BP118" s="928"/>
      <c r="BQ118" s="929" t="s">
        <v>235</v>
      </c>
      <c r="BR118" s="892"/>
      <c r="BS118" s="892"/>
      <c r="BT118" s="892"/>
      <c r="BU118" s="892"/>
      <c r="BV118" s="892" t="s">
        <v>413</v>
      </c>
      <c r="BW118" s="892"/>
      <c r="BX118" s="892"/>
      <c r="BY118" s="892"/>
      <c r="BZ118" s="892"/>
      <c r="CA118" s="892" t="s">
        <v>235</v>
      </c>
      <c r="CB118" s="892"/>
      <c r="CC118" s="892"/>
      <c r="CD118" s="892"/>
      <c r="CE118" s="892"/>
      <c r="CF118" s="922" t="s">
        <v>413</v>
      </c>
      <c r="CG118" s="923"/>
      <c r="CH118" s="923"/>
      <c r="CI118" s="923"/>
      <c r="CJ118" s="923"/>
      <c r="CK118" s="978"/>
      <c r="CL118" s="865"/>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413</v>
      </c>
      <c r="DH118" s="824"/>
      <c r="DI118" s="824"/>
      <c r="DJ118" s="824"/>
      <c r="DK118" s="825"/>
      <c r="DL118" s="826" t="s">
        <v>235</v>
      </c>
      <c r="DM118" s="824"/>
      <c r="DN118" s="824"/>
      <c r="DO118" s="824"/>
      <c r="DP118" s="825"/>
      <c r="DQ118" s="826" t="s">
        <v>413</v>
      </c>
      <c r="DR118" s="824"/>
      <c r="DS118" s="824"/>
      <c r="DT118" s="824"/>
      <c r="DU118" s="825"/>
      <c r="DV118" s="871" t="s">
        <v>235</v>
      </c>
      <c r="DW118" s="872"/>
      <c r="DX118" s="872"/>
      <c r="DY118" s="872"/>
      <c r="DZ118" s="873"/>
    </row>
    <row r="119" spans="1:130" s="247"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413</v>
      </c>
      <c r="AB119" s="942"/>
      <c r="AC119" s="942"/>
      <c r="AD119" s="942"/>
      <c r="AE119" s="943"/>
      <c r="AF119" s="944" t="s">
        <v>235</v>
      </c>
      <c r="AG119" s="942"/>
      <c r="AH119" s="942"/>
      <c r="AI119" s="942"/>
      <c r="AJ119" s="943"/>
      <c r="AK119" s="944" t="s">
        <v>235</v>
      </c>
      <c r="AL119" s="942"/>
      <c r="AM119" s="942"/>
      <c r="AN119" s="942"/>
      <c r="AO119" s="943"/>
      <c r="AP119" s="945" t="s">
        <v>235</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463</v>
      </c>
      <c r="BP119" s="925"/>
      <c r="BQ119" s="929">
        <v>73138326</v>
      </c>
      <c r="BR119" s="892"/>
      <c r="BS119" s="892"/>
      <c r="BT119" s="892"/>
      <c r="BU119" s="892"/>
      <c r="BV119" s="892">
        <v>72515809</v>
      </c>
      <c r="BW119" s="892"/>
      <c r="BX119" s="892"/>
      <c r="BY119" s="892"/>
      <c r="BZ119" s="892"/>
      <c r="CA119" s="892">
        <v>70771902</v>
      </c>
      <c r="CB119" s="892"/>
      <c r="CC119" s="892"/>
      <c r="CD119" s="892"/>
      <c r="CE119" s="892"/>
      <c r="CF119" s="790"/>
      <c r="CG119" s="791"/>
      <c r="CH119" s="791"/>
      <c r="CI119" s="791"/>
      <c r="CJ119" s="881"/>
      <c r="CK119" s="979"/>
      <c r="CL119" s="867"/>
      <c r="CM119" s="885" t="s">
        <v>464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3948811</v>
      </c>
      <c r="DH119" s="807"/>
      <c r="DI119" s="807"/>
      <c r="DJ119" s="807"/>
      <c r="DK119" s="808"/>
      <c r="DL119" s="809">
        <v>3784945</v>
      </c>
      <c r="DM119" s="807"/>
      <c r="DN119" s="807"/>
      <c r="DO119" s="807"/>
      <c r="DP119" s="808"/>
      <c r="DQ119" s="809">
        <v>3601821</v>
      </c>
      <c r="DR119" s="807"/>
      <c r="DS119" s="807"/>
      <c r="DT119" s="807"/>
      <c r="DU119" s="808"/>
      <c r="DV119" s="895">
        <v>17.600000000000001</v>
      </c>
      <c r="DW119" s="896"/>
      <c r="DX119" s="896"/>
      <c r="DY119" s="896"/>
      <c r="DZ119" s="897"/>
    </row>
    <row r="120" spans="1:130" s="247" customFormat="1" ht="26.25" customHeight="1" x14ac:dyDescent="0.15">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235</v>
      </c>
      <c r="AB120" s="824"/>
      <c r="AC120" s="824"/>
      <c r="AD120" s="824"/>
      <c r="AE120" s="825"/>
      <c r="AF120" s="826" t="s">
        <v>235</v>
      </c>
      <c r="AG120" s="824"/>
      <c r="AH120" s="824"/>
      <c r="AI120" s="824"/>
      <c r="AJ120" s="825"/>
      <c r="AK120" s="826" t="s">
        <v>413</v>
      </c>
      <c r="AL120" s="824"/>
      <c r="AM120" s="824"/>
      <c r="AN120" s="824"/>
      <c r="AO120" s="825"/>
      <c r="AP120" s="871" t="s">
        <v>235</v>
      </c>
      <c r="AQ120" s="872"/>
      <c r="AR120" s="872"/>
      <c r="AS120" s="872"/>
      <c r="AT120" s="873"/>
      <c r="AU120" s="930" t="s">
        <v>465</v>
      </c>
      <c r="AV120" s="931"/>
      <c r="AW120" s="931"/>
      <c r="AX120" s="931"/>
      <c r="AY120" s="932"/>
      <c r="AZ120" s="907" t="s">
        <v>466</v>
      </c>
      <c r="BA120" s="852"/>
      <c r="BB120" s="852"/>
      <c r="BC120" s="852"/>
      <c r="BD120" s="852"/>
      <c r="BE120" s="852"/>
      <c r="BF120" s="852"/>
      <c r="BG120" s="852"/>
      <c r="BH120" s="852"/>
      <c r="BI120" s="852"/>
      <c r="BJ120" s="852"/>
      <c r="BK120" s="852"/>
      <c r="BL120" s="852"/>
      <c r="BM120" s="852"/>
      <c r="BN120" s="852"/>
      <c r="BO120" s="852"/>
      <c r="BP120" s="853"/>
      <c r="BQ120" s="908">
        <v>13887171</v>
      </c>
      <c r="BR120" s="889"/>
      <c r="BS120" s="889"/>
      <c r="BT120" s="889"/>
      <c r="BU120" s="889"/>
      <c r="BV120" s="889">
        <v>14165698</v>
      </c>
      <c r="BW120" s="889"/>
      <c r="BX120" s="889"/>
      <c r="BY120" s="889"/>
      <c r="BZ120" s="889"/>
      <c r="CA120" s="889">
        <v>14505719</v>
      </c>
      <c r="CB120" s="889"/>
      <c r="CC120" s="889"/>
      <c r="CD120" s="889"/>
      <c r="CE120" s="889"/>
      <c r="CF120" s="913">
        <v>70.7</v>
      </c>
      <c r="CG120" s="914"/>
      <c r="CH120" s="914"/>
      <c r="CI120" s="914"/>
      <c r="CJ120" s="914"/>
      <c r="CK120" s="915" t="s">
        <v>467</v>
      </c>
      <c r="CL120" s="899"/>
      <c r="CM120" s="899"/>
      <c r="CN120" s="899"/>
      <c r="CO120" s="900"/>
      <c r="CP120" s="919" t="s">
        <v>408</v>
      </c>
      <c r="CQ120" s="920"/>
      <c r="CR120" s="920"/>
      <c r="CS120" s="920"/>
      <c r="CT120" s="920"/>
      <c r="CU120" s="920"/>
      <c r="CV120" s="920"/>
      <c r="CW120" s="920"/>
      <c r="CX120" s="920"/>
      <c r="CY120" s="920"/>
      <c r="CZ120" s="920"/>
      <c r="DA120" s="920"/>
      <c r="DB120" s="920"/>
      <c r="DC120" s="920"/>
      <c r="DD120" s="920"/>
      <c r="DE120" s="920"/>
      <c r="DF120" s="921"/>
      <c r="DG120" s="908" t="s">
        <v>235</v>
      </c>
      <c r="DH120" s="889"/>
      <c r="DI120" s="889"/>
      <c r="DJ120" s="889"/>
      <c r="DK120" s="889"/>
      <c r="DL120" s="889">
        <v>6111149</v>
      </c>
      <c r="DM120" s="889"/>
      <c r="DN120" s="889"/>
      <c r="DO120" s="889"/>
      <c r="DP120" s="889"/>
      <c r="DQ120" s="889">
        <v>7175129</v>
      </c>
      <c r="DR120" s="889"/>
      <c r="DS120" s="889"/>
      <c r="DT120" s="889"/>
      <c r="DU120" s="889"/>
      <c r="DV120" s="890">
        <v>35</v>
      </c>
      <c r="DW120" s="890"/>
      <c r="DX120" s="890"/>
      <c r="DY120" s="890"/>
      <c r="DZ120" s="891"/>
    </row>
    <row r="121" spans="1:130" s="247" customFormat="1" ht="26.25" customHeight="1" x14ac:dyDescent="0.15">
      <c r="A121" s="864"/>
      <c r="B121" s="865"/>
      <c r="C121" s="910" t="s">
        <v>468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942</v>
      </c>
      <c r="AB121" s="824"/>
      <c r="AC121" s="824"/>
      <c r="AD121" s="824"/>
      <c r="AE121" s="825"/>
      <c r="AF121" s="826">
        <v>194971</v>
      </c>
      <c r="AG121" s="824"/>
      <c r="AH121" s="824"/>
      <c r="AI121" s="824"/>
      <c r="AJ121" s="825"/>
      <c r="AK121" s="826">
        <v>186000</v>
      </c>
      <c r="AL121" s="824"/>
      <c r="AM121" s="824"/>
      <c r="AN121" s="824"/>
      <c r="AO121" s="825"/>
      <c r="AP121" s="871">
        <v>0.9</v>
      </c>
      <c r="AQ121" s="872"/>
      <c r="AR121" s="872"/>
      <c r="AS121" s="872"/>
      <c r="AT121" s="873"/>
      <c r="AU121" s="933"/>
      <c r="AV121" s="934"/>
      <c r="AW121" s="934"/>
      <c r="AX121" s="934"/>
      <c r="AY121" s="935"/>
      <c r="AZ121" s="859" t="s">
        <v>469</v>
      </c>
      <c r="BA121" s="794"/>
      <c r="BB121" s="794"/>
      <c r="BC121" s="794"/>
      <c r="BD121" s="794"/>
      <c r="BE121" s="794"/>
      <c r="BF121" s="794"/>
      <c r="BG121" s="794"/>
      <c r="BH121" s="794"/>
      <c r="BI121" s="794"/>
      <c r="BJ121" s="794"/>
      <c r="BK121" s="794"/>
      <c r="BL121" s="794"/>
      <c r="BM121" s="794"/>
      <c r="BN121" s="794"/>
      <c r="BO121" s="794"/>
      <c r="BP121" s="795"/>
      <c r="BQ121" s="860">
        <v>15053498</v>
      </c>
      <c r="BR121" s="861"/>
      <c r="BS121" s="861"/>
      <c r="BT121" s="861"/>
      <c r="BU121" s="861"/>
      <c r="BV121" s="861">
        <v>14918591</v>
      </c>
      <c r="BW121" s="861"/>
      <c r="BX121" s="861"/>
      <c r="BY121" s="861"/>
      <c r="BZ121" s="861"/>
      <c r="CA121" s="861">
        <v>15613007</v>
      </c>
      <c r="CB121" s="861"/>
      <c r="CC121" s="861"/>
      <c r="CD121" s="861"/>
      <c r="CE121" s="861"/>
      <c r="CF121" s="922">
        <v>76.099999999999994</v>
      </c>
      <c r="CG121" s="923"/>
      <c r="CH121" s="923"/>
      <c r="CI121" s="923"/>
      <c r="CJ121" s="923"/>
      <c r="CK121" s="916"/>
      <c r="CL121" s="902"/>
      <c r="CM121" s="902"/>
      <c r="CN121" s="902"/>
      <c r="CO121" s="903"/>
      <c r="CP121" s="882" t="s">
        <v>405</v>
      </c>
      <c r="CQ121" s="883"/>
      <c r="CR121" s="883"/>
      <c r="CS121" s="883"/>
      <c r="CT121" s="883"/>
      <c r="CU121" s="883"/>
      <c r="CV121" s="883"/>
      <c r="CW121" s="883"/>
      <c r="CX121" s="883"/>
      <c r="CY121" s="883"/>
      <c r="CZ121" s="883"/>
      <c r="DA121" s="883"/>
      <c r="DB121" s="883"/>
      <c r="DC121" s="883"/>
      <c r="DD121" s="883"/>
      <c r="DE121" s="883"/>
      <c r="DF121" s="884"/>
      <c r="DG121" s="860">
        <v>3425900</v>
      </c>
      <c r="DH121" s="861"/>
      <c r="DI121" s="861"/>
      <c r="DJ121" s="861"/>
      <c r="DK121" s="861"/>
      <c r="DL121" s="861">
        <v>3386989</v>
      </c>
      <c r="DM121" s="861"/>
      <c r="DN121" s="861"/>
      <c r="DO121" s="861"/>
      <c r="DP121" s="861"/>
      <c r="DQ121" s="861">
        <v>3134284</v>
      </c>
      <c r="DR121" s="861"/>
      <c r="DS121" s="861"/>
      <c r="DT121" s="861"/>
      <c r="DU121" s="861"/>
      <c r="DV121" s="838">
        <v>15.3</v>
      </c>
      <c r="DW121" s="838"/>
      <c r="DX121" s="838"/>
      <c r="DY121" s="838"/>
      <c r="DZ121" s="839"/>
    </row>
    <row r="122" spans="1:130" s="247" customFormat="1" ht="26.25" customHeight="1" x14ac:dyDescent="0.15">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235</v>
      </c>
      <c r="AB122" s="824"/>
      <c r="AC122" s="824"/>
      <c r="AD122" s="824"/>
      <c r="AE122" s="825"/>
      <c r="AF122" s="826" t="s">
        <v>235</v>
      </c>
      <c r="AG122" s="824"/>
      <c r="AH122" s="824"/>
      <c r="AI122" s="824"/>
      <c r="AJ122" s="825"/>
      <c r="AK122" s="826" t="s">
        <v>235</v>
      </c>
      <c r="AL122" s="824"/>
      <c r="AM122" s="824"/>
      <c r="AN122" s="824"/>
      <c r="AO122" s="825"/>
      <c r="AP122" s="871" t="s">
        <v>413</v>
      </c>
      <c r="AQ122" s="872"/>
      <c r="AR122" s="872"/>
      <c r="AS122" s="872"/>
      <c r="AT122" s="873"/>
      <c r="AU122" s="933"/>
      <c r="AV122" s="934"/>
      <c r="AW122" s="934"/>
      <c r="AX122" s="934"/>
      <c r="AY122" s="935"/>
      <c r="AZ122" s="926" t="s">
        <v>470</v>
      </c>
      <c r="BA122" s="927"/>
      <c r="BB122" s="927"/>
      <c r="BC122" s="927"/>
      <c r="BD122" s="927"/>
      <c r="BE122" s="927"/>
      <c r="BF122" s="927"/>
      <c r="BG122" s="927"/>
      <c r="BH122" s="927"/>
      <c r="BI122" s="927"/>
      <c r="BJ122" s="927"/>
      <c r="BK122" s="927"/>
      <c r="BL122" s="927"/>
      <c r="BM122" s="927"/>
      <c r="BN122" s="927"/>
      <c r="BO122" s="927"/>
      <c r="BP122" s="928"/>
      <c r="BQ122" s="929">
        <v>26486282</v>
      </c>
      <c r="BR122" s="892"/>
      <c r="BS122" s="892"/>
      <c r="BT122" s="892"/>
      <c r="BU122" s="892"/>
      <c r="BV122" s="892">
        <v>24287686</v>
      </c>
      <c r="BW122" s="892"/>
      <c r="BX122" s="892"/>
      <c r="BY122" s="892"/>
      <c r="BZ122" s="892"/>
      <c r="CA122" s="892">
        <v>23089656</v>
      </c>
      <c r="CB122" s="892"/>
      <c r="CC122" s="892"/>
      <c r="CD122" s="892"/>
      <c r="CE122" s="892"/>
      <c r="CF122" s="893">
        <v>112.5</v>
      </c>
      <c r="CG122" s="894"/>
      <c r="CH122" s="894"/>
      <c r="CI122" s="894"/>
      <c r="CJ122" s="894"/>
      <c r="CK122" s="916"/>
      <c r="CL122" s="902"/>
      <c r="CM122" s="902"/>
      <c r="CN122" s="902"/>
      <c r="CO122" s="903"/>
      <c r="CP122" s="882" t="s">
        <v>407</v>
      </c>
      <c r="CQ122" s="883"/>
      <c r="CR122" s="883"/>
      <c r="CS122" s="883"/>
      <c r="CT122" s="883"/>
      <c r="CU122" s="883"/>
      <c r="CV122" s="883"/>
      <c r="CW122" s="883"/>
      <c r="CX122" s="883"/>
      <c r="CY122" s="883"/>
      <c r="CZ122" s="883"/>
      <c r="DA122" s="883"/>
      <c r="DB122" s="883"/>
      <c r="DC122" s="883"/>
      <c r="DD122" s="883"/>
      <c r="DE122" s="883"/>
      <c r="DF122" s="884"/>
      <c r="DG122" s="860">
        <v>91646</v>
      </c>
      <c r="DH122" s="861"/>
      <c r="DI122" s="861"/>
      <c r="DJ122" s="861"/>
      <c r="DK122" s="861"/>
      <c r="DL122" s="861">
        <v>53438</v>
      </c>
      <c r="DM122" s="861"/>
      <c r="DN122" s="861"/>
      <c r="DO122" s="861"/>
      <c r="DP122" s="861"/>
      <c r="DQ122" s="861">
        <v>24429</v>
      </c>
      <c r="DR122" s="861"/>
      <c r="DS122" s="861"/>
      <c r="DT122" s="861"/>
      <c r="DU122" s="861"/>
      <c r="DV122" s="838">
        <v>0.1</v>
      </c>
      <c r="DW122" s="838"/>
      <c r="DX122" s="838"/>
      <c r="DY122" s="838"/>
      <c r="DZ122" s="839"/>
    </row>
    <row r="123" spans="1:130" s="247" customFormat="1" ht="26.25" customHeight="1" x14ac:dyDescent="0.15">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235</v>
      </c>
      <c r="AB123" s="824"/>
      <c r="AC123" s="824"/>
      <c r="AD123" s="824"/>
      <c r="AE123" s="825"/>
      <c r="AF123" s="826" t="s">
        <v>235</v>
      </c>
      <c r="AG123" s="824"/>
      <c r="AH123" s="824"/>
      <c r="AI123" s="824"/>
      <c r="AJ123" s="825"/>
      <c r="AK123" s="826" t="s">
        <v>235</v>
      </c>
      <c r="AL123" s="824"/>
      <c r="AM123" s="824"/>
      <c r="AN123" s="824"/>
      <c r="AO123" s="825"/>
      <c r="AP123" s="871" t="s">
        <v>413</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471</v>
      </c>
      <c r="BP123" s="925"/>
      <c r="BQ123" s="879">
        <v>55426951</v>
      </c>
      <c r="BR123" s="880"/>
      <c r="BS123" s="880"/>
      <c r="BT123" s="880"/>
      <c r="BU123" s="880"/>
      <c r="BV123" s="880">
        <v>53371975</v>
      </c>
      <c r="BW123" s="880"/>
      <c r="BX123" s="880"/>
      <c r="BY123" s="880"/>
      <c r="BZ123" s="880"/>
      <c r="CA123" s="880">
        <v>53208382</v>
      </c>
      <c r="CB123" s="880"/>
      <c r="CC123" s="880"/>
      <c r="CD123" s="880"/>
      <c r="CE123" s="880"/>
      <c r="CF123" s="790"/>
      <c r="CG123" s="791"/>
      <c r="CH123" s="791"/>
      <c r="CI123" s="791"/>
      <c r="CJ123" s="881"/>
      <c r="CK123" s="916"/>
      <c r="CL123" s="902"/>
      <c r="CM123" s="902"/>
      <c r="CN123" s="902"/>
      <c r="CO123" s="903"/>
      <c r="CP123" s="882" t="s">
        <v>403</v>
      </c>
      <c r="CQ123" s="883"/>
      <c r="CR123" s="883"/>
      <c r="CS123" s="883"/>
      <c r="CT123" s="883"/>
      <c r="CU123" s="883"/>
      <c r="CV123" s="883"/>
      <c r="CW123" s="883"/>
      <c r="CX123" s="883"/>
      <c r="CY123" s="883"/>
      <c r="CZ123" s="883"/>
      <c r="DA123" s="883"/>
      <c r="DB123" s="883"/>
      <c r="DC123" s="883"/>
      <c r="DD123" s="883"/>
      <c r="DE123" s="883"/>
      <c r="DF123" s="884"/>
      <c r="DG123" s="823">
        <v>5262</v>
      </c>
      <c r="DH123" s="824"/>
      <c r="DI123" s="824"/>
      <c r="DJ123" s="824"/>
      <c r="DK123" s="825"/>
      <c r="DL123" s="826" t="s">
        <v>413</v>
      </c>
      <c r="DM123" s="824"/>
      <c r="DN123" s="824"/>
      <c r="DO123" s="824"/>
      <c r="DP123" s="825"/>
      <c r="DQ123" s="826" t="s">
        <v>413</v>
      </c>
      <c r="DR123" s="824"/>
      <c r="DS123" s="824"/>
      <c r="DT123" s="824"/>
      <c r="DU123" s="825"/>
      <c r="DV123" s="871" t="s">
        <v>413</v>
      </c>
      <c r="DW123" s="872"/>
      <c r="DX123" s="872"/>
      <c r="DY123" s="872"/>
      <c r="DZ123" s="873"/>
    </row>
    <row r="124" spans="1:130" s="247" customFormat="1" ht="26.25" customHeight="1" thickBot="1" x14ac:dyDescent="0.2">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235</v>
      </c>
      <c r="AB124" s="824"/>
      <c r="AC124" s="824"/>
      <c r="AD124" s="824"/>
      <c r="AE124" s="825"/>
      <c r="AF124" s="826" t="s">
        <v>413</v>
      </c>
      <c r="AG124" s="824"/>
      <c r="AH124" s="824"/>
      <c r="AI124" s="824"/>
      <c r="AJ124" s="825"/>
      <c r="AK124" s="826" t="s">
        <v>413</v>
      </c>
      <c r="AL124" s="824"/>
      <c r="AM124" s="824"/>
      <c r="AN124" s="824"/>
      <c r="AO124" s="825"/>
      <c r="AP124" s="871" t="s">
        <v>235</v>
      </c>
      <c r="AQ124" s="872"/>
      <c r="AR124" s="872"/>
      <c r="AS124" s="872"/>
      <c r="AT124" s="873"/>
      <c r="AU124" s="874" t="s">
        <v>472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90.4</v>
      </c>
      <c r="BR124" s="878"/>
      <c r="BS124" s="878"/>
      <c r="BT124" s="878"/>
      <c r="BU124" s="878"/>
      <c r="BV124" s="878">
        <v>97</v>
      </c>
      <c r="BW124" s="878"/>
      <c r="BX124" s="878"/>
      <c r="BY124" s="878"/>
      <c r="BZ124" s="878"/>
      <c r="CA124" s="878">
        <v>85.5</v>
      </c>
      <c r="CB124" s="878"/>
      <c r="CC124" s="878"/>
      <c r="CD124" s="878"/>
      <c r="CE124" s="878"/>
      <c r="CF124" s="768"/>
      <c r="CG124" s="769"/>
      <c r="CH124" s="769"/>
      <c r="CI124" s="769"/>
      <c r="CJ124" s="909"/>
      <c r="CK124" s="917"/>
      <c r="CL124" s="917"/>
      <c r="CM124" s="917"/>
      <c r="CN124" s="917"/>
      <c r="CO124" s="918"/>
      <c r="CP124" s="882" t="s">
        <v>473</v>
      </c>
      <c r="CQ124" s="883"/>
      <c r="CR124" s="883"/>
      <c r="CS124" s="883"/>
      <c r="CT124" s="883"/>
      <c r="CU124" s="883"/>
      <c r="CV124" s="883"/>
      <c r="CW124" s="883"/>
      <c r="CX124" s="883"/>
      <c r="CY124" s="883"/>
      <c r="CZ124" s="883"/>
      <c r="DA124" s="883"/>
      <c r="DB124" s="883"/>
      <c r="DC124" s="883"/>
      <c r="DD124" s="883"/>
      <c r="DE124" s="883"/>
      <c r="DF124" s="884"/>
      <c r="DG124" s="806">
        <v>5387585</v>
      </c>
      <c r="DH124" s="807"/>
      <c r="DI124" s="807"/>
      <c r="DJ124" s="807"/>
      <c r="DK124" s="808"/>
      <c r="DL124" s="809" t="s">
        <v>413</v>
      </c>
      <c r="DM124" s="807"/>
      <c r="DN124" s="807"/>
      <c r="DO124" s="807"/>
      <c r="DP124" s="808"/>
      <c r="DQ124" s="809" t="s">
        <v>235</v>
      </c>
      <c r="DR124" s="807"/>
      <c r="DS124" s="807"/>
      <c r="DT124" s="807"/>
      <c r="DU124" s="808"/>
      <c r="DV124" s="895" t="s">
        <v>235</v>
      </c>
      <c r="DW124" s="896"/>
      <c r="DX124" s="896"/>
      <c r="DY124" s="896"/>
      <c r="DZ124" s="897"/>
    </row>
    <row r="125" spans="1:130" s="247" customFormat="1" ht="26.25" customHeight="1" x14ac:dyDescent="0.15">
      <c r="A125" s="864"/>
      <c r="B125" s="865"/>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235</v>
      </c>
      <c r="AB125" s="824"/>
      <c r="AC125" s="824"/>
      <c r="AD125" s="824"/>
      <c r="AE125" s="825"/>
      <c r="AF125" s="826" t="s">
        <v>413</v>
      </c>
      <c r="AG125" s="824"/>
      <c r="AH125" s="824"/>
      <c r="AI125" s="824"/>
      <c r="AJ125" s="825"/>
      <c r="AK125" s="826" t="s">
        <v>413</v>
      </c>
      <c r="AL125" s="824"/>
      <c r="AM125" s="824"/>
      <c r="AN125" s="824"/>
      <c r="AO125" s="825"/>
      <c r="AP125" s="871" t="s">
        <v>235</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474</v>
      </c>
      <c r="CL125" s="899"/>
      <c r="CM125" s="899"/>
      <c r="CN125" s="899"/>
      <c r="CO125" s="900"/>
      <c r="CP125" s="907" t="s">
        <v>475</v>
      </c>
      <c r="CQ125" s="852"/>
      <c r="CR125" s="852"/>
      <c r="CS125" s="852"/>
      <c r="CT125" s="852"/>
      <c r="CU125" s="852"/>
      <c r="CV125" s="852"/>
      <c r="CW125" s="852"/>
      <c r="CX125" s="852"/>
      <c r="CY125" s="852"/>
      <c r="CZ125" s="852"/>
      <c r="DA125" s="852"/>
      <c r="DB125" s="852"/>
      <c r="DC125" s="852"/>
      <c r="DD125" s="852"/>
      <c r="DE125" s="852"/>
      <c r="DF125" s="853"/>
      <c r="DG125" s="908" t="s">
        <v>235</v>
      </c>
      <c r="DH125" s="889"/>
      <c r="DI125" s="889"/>
      <c r="DJ125" s="889"/>
      <c r="DK125" s="889"/>
      <c r="DL125" s="889" t="s">
        <v>235</v>
      </c>
      <c r="DM125" s="889"/>
      <c r="DN125" s="889"/>
      <c r="DO125" s="889"/>
      <c r="DP125" s="889"/>
      <c r="DQ125" s="889" t="s">
        <v>235</v>
      </c>
      <c r="DR125" s="889"/>
      <c r="DS125" s="889"/>
      <c r="DT125" s="889"/>
      <c r="DU125" s="889"/>
      <c r="DV125" s="890" t="s">
        <v>235</v>
      </c>
      <c r="DW125" s="890"/>
      <c r="DX125" s="890"/>
      <c r="DY125" s="890"/>
      <c r="DZ125" s="891"/>
    </row>
    <row r="126" spans="1:130" s="247" customFormat="1" ht="26.25" customHeight="1" thickBot="1" x14ac:dyDescent="0.2">
      <c r="A126" s="864"/>
      <c r="B126" s="865"/>
      <c r="C126" s="868" t="s">
        <v>464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138643</v>
      </c>
      <c r="AB126" s="824"/>
      <c r="AC126" s="824"/>
      <c r="AD126" s="824"/>
      <c r="AE126" s="825"/>
      <c r="AF126" s="826">
        <v>163867</v>
      </c>
      <c r="AG126" s="824"/>
      <c r="AH126" s="824"/>
      <c r="AI126" s="824"/>
      <c r="AJ126" s="825"/>
      <c r="AK126" s="826">
        <v>183124</v>
      </c>
      <c r="AL126" s="824"/>
      <c r="AM126" s="824"/>
      <c r="AN126" s="824"/>
      <c r="AO126" s="825"/>
      <c r="AP126" s="871">
        <v>0.9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476</v>
      </c>
      <c r="CQ126" s="794"/>
      <c r="CR126" s="794"/>
      <c r="CS126" s="794"/>
      <c r="CT126" s="794"/>
      <c r="CU126" s="794"/>
      <c r="CV126" s="794"/>
      <c r="CW126" s="794"/>
      <c r="CX126" s="794"/>
      <c r="CY126" s="794"/>
      <c r="CZ126" s="794"/>
      <c r="DA126" s="794"/>
      <c r="DB126" s="794"/>
      <c r="DC126" s="794"/>
      <c r="DD126" s="794"/>
      <c r="DE126" s="794"/>
      <c r="DF126" s="795"/>
      <c r="DG126" s="860" t="s">
        <v>413</v>
      </c>
      <c r="DH126" s="861"/>
      <c r="DI126" s="861"/>
      <c r="DJ126" s="861"/>
      <c r="DK126" s="861"/>
      <c r="DL126" s="861" t="s">
        <v>235</v>
      </c>
      <c r="DM126" s="861"/>
      <c r="DN126" s="861"/>
      <c r="DO126" s="861"/>
      <c r="DP126" s="861"/>
      <c r="DQ126" s="861" t="s">
        <v>235</v>
      </c>
      <c r="DR126" s="861"/>
      <c r="DS126" s="861"/>
      <c r="DT126" s="861"/>
      <c r="DU126" s="861"/>
      <c r="DV126" s="838" t="s">
        <v>413</v>
      </c>
      <c r="DW126" s="838"/>
      <c r="DX126" s="838"/>
      <c r="DY126" s="838"/>
      <c r="DZ126" s="839"/>
    </row>
    <row r="127" spans="1:130" s="247" customFormat="1" ht="26.25" customHeight="1" x14ac:dyDescent="0.15">
      <c r="A127" s="866"/>
      <c r="B127" s="867"/>
      <c r="C127" s="885" t="s">
        <v>477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413</v>
      </c>
      <c r="AB127" s="824"/>
      <c r="AC127" s="824"/>
      <c r="AD127" s="824"/>
      <c r="AE127" s="825"/>
      <c r="AF127" s="826" t="s">
        <v>235</v>
      </c>
      <c r="AG127" s="824"/>
      <c r="AH127" s="824"/>
      <c r="AI127" s="824"/>
      <c r="AJ127" s="825"/>
      <c r="AK127" s="826" t="s">
        <v>235</v>
      </c>
      <c r="AL127" s="824"/>
      <c r="AM127" s="824"/>
      <c r="AN127" s="824"/>
      <c r="AO127" s="825"/>
      <c r="AP127" s="871" t="s">
        <v>235</v>
      </c>
      <c r="AQ127" s="872"/>
      <c r="AR127" s="872"/>
      <c r="AS127" s="872"/>
      <c r="AT127" s="873"/>
      <c r="AU127" s="283"/>
      <c r="AV127" s="283"/>
      <c r="AW127" s="283"/>
      <c r="AX127" s="888" t="s">
        <v>478</v>
      </c>
      <c r="AY127" s="856"/>
      <c r="AZ127" s="856"/>
      <c r="BA127" s="856"/>
      <c r="BB127" s="856"/>
      <c r="BC127" s="856"/>
      <c r="BD127" s="856"/>
      <c r="BE127" s="857"/>
      <c r="BF127" s="855" t="s">
        <v>479</v>
      </c>
      <c r="BG127" s="856"/>
      <c r="BH127" s="856"/>
      <c r="BI127" s="856"/>
      <c r="BJ127" s="856"/>
      <c r="BK127" s="856"/>
      <c r="BL127" s="857"/>
      <c r="BM127" s="855" t="s">
        <v>480</v>
      </c>
      <c r="BN127" s="856"/>
      <c r="BO127" s="856"/>
      <c r="BP127" s="856"/>
      <c r="BQ127" s="856"/>
      <c r="BR127" s="856"/>
      <c r="BS127" s="857"/>
      <c r="BT127" s="855" t="s">
        <v>481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482</v>
      </c>
      <c r="CQ127" s="794"/>
      <c r="CR127" s="794"/>
      <c r="CS127" s="794"/>
      <c r="CT127" s="794"/>
      <c r="CU127" s="794"/>
      <c r="CV127" s="794"/>
      <c r="CW127" s="794"/>
      <c r="CX127" s="794"/>
      <c r="CY127" s="794"/>
      <c r="CZ127" s="794"/>
      <c r="DA127" s="794"/>
      <c r="DB127" s="794"/>
      <c r="DC127" s="794"/>
      <c r="DD127" s="794"/>
      <c r="DE127" s="794"/>
      <c r="DF127" s="795"/>
      <c r="DG127" s="860" t="s">
        <v>413</v>
      </c>
      <c r="DH127" s="861"/>
      <c r="DI127" s="861"/>
      <c r="DJ127" s="861"/>
      <c r="DK127" s="861"/>
      <c r="DL127" s="861" t="s">
        <v>413</v>
      </c>
      <c r="DM127" s="861"/>
      <c r="DN127" s="861"/>
      <c r="DO127" s="861"/>
      <c r="DP127" s="861"/>
      <c r="DQ127" s="861" t="s">
        <v>235</v>
      </c>
      <c r="DR127" s="861"/>
      <c r="DS127" s="861"/>
      <c r="DT127" s="861"/>
      <c r="DU127" s="861"/>
      <c r="DV127" s="838" t="s">
        <v>413</v>
      </c>
      <c r="DW127" s="838"/>
      <c r="DX127" s="838"/>
      <c r="DY127" s="838"/>
      <c r="DZ127" s="839"/>
    </row>
    <row r="128" spans="1:130" s="247" customFormat="1" ht="26.25" customHeight="1" thickBot="1" x14ac:dyDescent="0.2">
      <c r="A128" s="840" t="s">
        <v>483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484</v>
      </c>
      <c r="X128" s="842"/>
      <c r="Y128" s="842"/>
      <c r="Z128" s="843"/>
      <c r="AA128" s="844">
        <v>1839718</v>
      </c>
      <c r="AB128" s="845"/>
      <c r="AC128" s="845"/>
      <c r="AD128" s="845"/>
      <c r="AE128" s="846"/>
      <c r="AF128" s="847">
        <v>1827520</v>
      </c>
      <c r="AG128" s="845"/>
      <c r="AH128" s="845"/>
      <c r="AI128" s="845"/>
      <c r="AJ128" s="846"/>
      <c r="AK128" s="847">
        <v>1894018</v>
      </c>
      <c r="AL128" s="845"/>
      <c r="AM128" s="845"/>
      <c r="AN128" s="845"/>
      <c r="AO128" s="846"/>
      <c r="AP128" s="848"/>
      <c r="AQ128" s="849"/>
      <c r="AR128" s="849"/>
      <c r="AS128" s="849"/>
      <c r="AT128" s="850"/>
      <c r="AU128" s="283"/>
      <c r="AV128" s="283"/>
      <c r="AW128" s="283"/>
      <c r="AX128" s="851" t="s">
        <v>485</v>
      </c>
      <c r="AY128" s="852"/>
      <c r="AZ128" s="852"/>
      <c r="BA128" s="852"/>
      <c r="BB128" s="852"/>
      <c r="BC128" s="852"/>
      <c r="BD128" s="852"/>
      <c r="BE128" s="853"/>
      <c r="BF128" s="830" t="s">
        <v>235</v>
      </c>
      <c r="BG128" s="831"/>
      <c r="BH128" s="831"/>
      <c r="BI128" s="831"/>
      <c r="BJ128" s="831"/>
      <c r="BK128" s="831"/>
      <c r="BL128" s="854"/>
      <c r="BM128" s="830">
        <v>12.2</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486</v>
      </c>
      <c r="CQ128" s="772"/>
      <c r="CR128" s="772"/>
      <c r="CS128" s="772"/>
      <c r="CT128" s="772"/>
      <c r="CU128" s="772"/>
      <c r="CV128" s="772"/>
      <c r="CW128" s="772"/>
      <c r="CX128" s="772"/>
      <c r="CY128" s="772"/>
      <c r="CZ128" s="772"/>
      <c r="DA128" s="772"/>
      <c r="DB128" s="772"/>
      <c r="DC128" s="772"/>
      <c r="DD128" s="772"/>
      <c r="DE128" s="772"/>
      <c r="DF128" s="773"/>
      <c r="DG128" s="834">
        <v>8846</v>
      </c>
      <c r="DH128" s="835"/>
      <c r="DI128" s="835"/>
      <c r="DJ128" s="835"/>
      <c r="DK128" s="835"/>
      <c r="DL128" s="835">
        <v>10667</v>
      </c>
      <c r="DM128" s="835"/>
      <c r="DN128" s="835"/>
      <c r="DO128" s="835"/>
      <c r="DP128" s="835"/>
      <c r="DQ128" s="835">
        <v>60462</v>
      </c>
      <c r="DR128" s="835"/>
      <c r="DS128" s="835"/>
      <c r="DT128" s="835"/>
      <c r="DU128" s="835"/>
      <c r="DV128" s="836">
        <v>0.3</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487</v>
      </c>
      <c r="X129" s="821"/>
      <c r="Y129" s="821"/>
      <c r="Z129" s="822"/>
      <c r="AA129" s="823">
        <v>22967278</v>
      </c>
      <c r="AB129" s="824"/>
      <c r="AC129" s="824"/>
      <c r="AD129" s="824"/>
      <c r="AE129" s="825"/>
      <c r="AF129" s="826">
        <v>22888802</v>
      </c>
      <c r="AG129" s="824"/>
      <c r="AH129" s="824"/>
      <c r="AI129" s="824"/>
      <c r="AJ129" s="825"/>
      <c r="AK129" s="826">
        <v>23429646</v>
      </c>
      <c r="AL129" s="824"/>
      <c r="AM129" s="824"/>
      <c r="AN129" s="824"/>
      <c r="AO129" s="825"/>
      <c r="AP129" s="827"/>
      <c r="AQ129" s="828"/>
      <c r="AR129" s="828"/>
      <c r="AS129" s="828"/>
      <c r="AT129" s="829"/>
      <c r="AU129" s="285"/>
      <c r="AV129" s="285"/>
      <c r="AW129" s="285"/>
      <c r="AX129" s="793" t="s">
        <v>488</v>
      </c>
      <c r="AY129" s="794"/>
      <c r="AZ129" s="794"/>
      <c r="BA129" s="794"/>
      <c r="BB129" s="794"/>
      <c r="BC129" s="794"/>
      <c r="BD129" s="794"/>
      <c r="BE129" s="795"/>
      <c r="BF129" s="813" t="s">
        <v>235</v>
      </c>
      <c r="BG129" s="814"/>
      <c r="BH129" s="814"/>
      <c r="BI129" s="814"/>
      <c r="BJ129" s="814"/>
      <c r="BK129" s="814"/>
      <c r="BL129" s="815"/>
      <c r="BM129" s="813">
        <v>17.2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490</v>
      </c>
      <c r="X130" s="821"/>
      <c r="Y130" s="821"/>
      <c r="Z130" s="822"/>
      <c r="AA130" s="823">
        <v>3382002</v>
      </c>
      <c r="AB130" s="824"/>
      <c r="AC130" s="824"/>
      <c r="AD130" s="824"/>
      <c r="AE130" s="825"/>
      <c r="AF130" s="826">
        <v>3171322</v>
      </c>
      <c r="AG130" s="824"/>
      <c r="AH130" s="824"/>
      <c r="AI130" s="824"/>
      <c r="AJ130" s="825"/>
      <c r="AK130" s="826">
        <v>2910906</v>
      </c>
      <c r="AL130" s="824"/>
      <c r="AM130" s="824"/>
      <c r="AN130" s="824"/>
      <c r="AO130" s="825"/>
      <c r="AP130" s="827"/>
      <c r="AQ130" s="828"/>
      <c r="AR130" s="828"/>
      <c r="AS130" s="828"/>
      <c r="AT130" s="829"/>
      <c r="AU130" s="285"/>
      <c r="AV130" s="285"/>
      <c r="AW130" s="285"/>
      <c r="AX130" s="793" t="s">
        <v>491</v>
      </c>
      <c r="AY130" s="794"/>
      <c r="AZ130" s="794"/>
      <c r="BA130" s="794"/>
      <c r="BB130" s="794"/>
      <c r="BC130" s="794"/>
      <c r="BD130" s="794"/>
      <c r="BE130" s="795"/>
      <c r="BF130" s="796">
        <v>11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492</v>
      </c>
      <c r="X131" s="804"/>
      <c r="Y131" s="804"/>
      <c r="Z131" s="805"/>
      <c r="AA131" s="806">
        <v>19585276</v>
      </c>
      <c r="AB131" s="807"/>
      <c r="AC131" s="807"/>
      <c r="AD131" s="807"/>
      <c r="AE131" s="808"/>
      <c r="AF131" s="809">
        <v>19717480</v>
      </c>
      <c r="AG131" s="807"/>
      <c r="AH131" s="807"/>
      <c r="AI131" s="807"/>
      <c r="AJ131" s="808"/>
      <c r="AK131" s="809">
        <v>20518740</v>
      </c>
      <c r="AL131" s="807"/>
      <c r="AM131" s="807"/>
      <c r="AN131" s="807"/>
      <c r="AO131" s="808"/>
      <c r="AP131" s="810"/>
      <c r="AQ131" s="811"/>
      <c r="AR131" s="811"/>
      <c r="AS131" s="811"/>
      <c r="AT131" s="812"/>
      <c r="AU131" s="285"/>
      <c r="AV131" s="285"/>
      <c r="AW131" s="285"/>
      <c r="AX131" s="771" t="s">
        <v>493</v>
      </c>
      <c r="AY131" s="772"/>
      <c r="AZ131" s="772"/>
      <c r="BA131" s="772"/>
      <c r="BB131" s="772"/>
      <c r="BC131" s="772"/>
      <c r="BD131" s="772"/>
      <c r="BE131" s="773"/>
      <c r="BF131" s="774">
        <v>85.5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495</v>
      </c>
      <c r="W132" s="784"/>
      <c r="X132" s="784"/>
      <c r="Y132" s="784"/>
      <c r="Z132" s="785"/>
      <c r="AA132" s="786">
        <v>16.816530950000001</v>
      </c>
      <c r="AB132" s="787"/>
      <c r="AC132" s="787"/>
      <c r="AD132" s="787"/>
      <c r="AE132" s="788"/>
      <c r="AF132" s="789">
        <v>9.3445866310000003</v>
      </c>
      <c r="AG132" s="787"/>
      <c r="AH132" s="787"/>
      <c r="AI132" s="787"/>
      <c r="AJ132" s="788"/>
      <c r="AK132" s="789">
        <v>7.0665255269999996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496</v>
      </c>
      <c r="W133" s="763"/>
      <c r="X133" s="763"/>
      <c r="Y133" s="763"/>
      <c r="Z133" s="764"/>
      <c r="AA133" s="765">
        <v>8.3000000000000007</v>
      </c>
      <c r="AB133" s="766"/>
      <c r="AC133" s="766"/>
      <c r="AD133" s="766"/>
      <c r="AE133" s="767"/>
      <c r="AF133" s="765">
        <v>10.6</v>
      </c>
      <c r="AG133" s="766"/>
      <c r="AH133" s="766"/>
      <c r="AI133" s="766"/>
      <c r="AJ133" s="767"/>
      <c r="AK133" s="765">
        <v>11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2xNjv6rnTQqcAth9ncpfR8pgQCN5nD250Qw8mT0lcuEMEsU+A6tXl6wOdb1WuDFILK5i+jcLlj9OeQC2bYugiw==" saltValue="1yj0e1el8Lej7c17hqIy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WdcvTPf1C+lR/F+ev/IJ/o+3/l+E/bAIBf5V16o6ZpXrrjOulQvWp3saly0THNrvFFxYdE87EUW5mP01GiJig==" saltValue="JHQFCZrbw2Axw0SvslNV9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W9" sqref="W9:AL1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pgGHCIl4Qjx0WJANePG+uK3XAzj0c9MqpoRSN7YRrwYjtO/DVY1Ylkpct+to4H1t7awwhMqrr2iHiXpFJRO3Q==" saltValue="NVgwAi1Qq/TLoPj7szsjb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70" zoomScaleNormal="70" zoomScaleSheetLayoutView="100" workbookViewId="0">
      <selection activeCell="AK46" sqref="AK46"/>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505</v>
      </c>
      <c r="AL9" s="1193"/>
      <c r="AM9" s="1193"/>
      <c r="AN9" s="1194"/>
      <c r="AO9" s="313">
        <v>7517957</v>
      </c>
      <c r="AP9" s="313">
        <v>78496</v>
      </c>
      <c r="AQ9" s="314">
        <v>57754</v>
      </c>
      <c r="AR9" s="315">
        <v>35.9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506</v>
      </c>
      <c r="AL10" s="1193"/>
      <c r="AM10" s="1193"/>
      <c r="AN10" s="1194"/>
      <c r="AO10" s="316">
        <v>665203</v>
      </c>
      <c r="AP10" s="316">
        <v>6945</v>
      </c>
      <c r="AQ10" s="317">
        <v>3830</v>
      </c>
      <c r="AR10" s="318">
        <v>81.3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507</v>
      </c>
      <c r="AL11" s="1193"/>
      <c r="AM11" s="1193"/>
      <c r="AN11" s="1194"/>
      <c r="AO11" s="316">
        <v>3161</v>
      </c>
      <c r="AP11" s="316">
        <v>33</v>
      </c>
      <c r="AQ11" s="317">
        <v>6814</v>
      </c>
      <c r="AR11" s="318">
        <v>-99.5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508</v>
      </c>
      <c r="AL12" s="1193"/>
      <c r="AM12" s="1193"/>
      <c r="AN12" s="1194"/>
      <c r="AO12" s="316">
        <v>486909</v>
      </c>
      <c r="AP12" s="316">
        <v>5084</v>
      </c>
      <c r="AQ12" s="317">
        <v>1059</v>
      </c>
      <c r="AR12" s="318">
        <v>380.1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509</v>
      </c>
      <c r="AL13" s="1193"/>
      <c r="AM13" s="1193"/>
      <c r="AN13" s="1194"/>
      <c r="AO13" s="316" t="s">
        <v>510</v>
      </c>
      <c r="AP13" s="316" t="s">
        <v>510</v>
      </c>
      <c r="AQ13" s="317">
        <v>4</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511</v>
      </c>
      <c r="AL14" s="1193"/>
      <c r="AM14" s="1193"/>
      <c r="AN14" s="1194"/>
      <c r="AO14" s="316">
        <v>371753</v>
      </c>
      <c r="AP14" s="316">
        <v>3882</v>
      </c>
      <c r="AQ14" s="317">
        <v>2651</v>
      </c>
      <c r="AR14" s="318">
        <v>46.4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512</v>
      </c>
      <c r="AL15" s="1193"/>
      <c r="AM15" s="1193"/>
      <c r="AN15" s="1194"/>
      <c r="AO15" s="316">
        <v>9619</v>
      </c>
      <c r="AP15" s="316">
        <v>100</v>
      </c>
      <c r="AQ15" s="317">
        <v>1352</v>
      </c>
      <c r="AR15" s="318">
        <v>-92.6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513</v>
      </c>
      <c r="AL16" s="1196"/>
      <c r="AM16" s="1196"/>
      <c r="AN16" s="1197"/>
      <c r="AO16" s="316">
        <v>-487730</v>
      </c>
      <c r="AP16" s="316">
        <v>-5092</v>
      </c>
      <c r="AQ16" s="317">
        <v>-4074</v>
      </c>
      <c r="AR16" s="318">
        <v>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184</v>
      </c>
      <c r="AL17" s="1196"/>
      <c r="AM17" s="1196"/>
      <c r="AN17" s="1197"/>
      <c r="AO17" s="316">
        <v>8566872</v>
      </c>
      <c r="AP17" s="316">
        <v>89448</v>
      </c>
      <c r="AQ17" s="317">
        <v>69392</v>
      </c>
      <c r="AR17" s="318">
        <v>28.9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518</v>
      </c>
      <c r="AL21" s="1190"/>
      <c r="AM21" s="1190"/>
      <c r="AN21" s="1191"/>
      <c r="AO21" s="328">
        <v>7.77</v>
      </c>
      <c r="AP21" s="329">
        <v>6.31</v>
      </c>
      <c r="AQ21" s="330">
        <v>1.46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519</v>
      </c>
      <c r="AL22" s="1190"/>
      <c r="AM22" s="1190"/>
      <c r="AN22" s="1191"/>
      <c r="AO22" s="333">
        <v>101.2</v>
      </c>
      <c r="AP22" s="334">
        <v>98.4</v>
      </c>
      <c r="AQ22" s="335">
        <v>2.8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523</v>
      </c>
      <c r="AL32" s="1181"/>
      <c r="AM32" s="1181"/>
      <c r="AN32" s="1182"/>
      <c r="AO32" s="343">
        <v>4793600</v>
      </c>
      <c r="AP32" s="343">
        <v>50051</v>
      </c>
      <c r="AQ32" s="344">
        <v>34189</v>
      </c>
      <c r="AR32" s="345">
        <v>46.4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524</v>
      </c>
      <c r="AL33" s="1181"/>
      <c r="AM33" s="1181"/>
      <c r="AN33" s="1182"/>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525</v>
      </c>
      <c r="AL34" s="1181"/>
      <c r="AM34" s="1181"/>
      <c r="AN34" s="1182"/>
      <c r="AO34" s="343" t="s">
        <v>510</v>
      </c>
      <c r="AP34" s="343" t="s">
        <v>510</v>
      </c>
      <c r="AQ34" s="344">
        <v>16</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526</v>
      </c>
      <c r="AL35" s="1181"/>
      <c r="AM35" s="1181"/>
      <c r="AN35" s="1182"/>
      <c r="AO35" s="343">
        <v>1067368</v>
      </c>
      <c r="AP35" s="343">
        <v>11145</v>
      </c>
      <c r="AQ35" s="344">
        <v>9412</v>
      </c>
      <c r="AR35" s="345">
        <v>18.399999999999999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527</v>
      </c>
      <c r="AL36" s="1181"/>
      <c r="AM36" s="1181"/>
      <c r="AN36" s="1182"/>
      <c r="AO36" s="343">
        <v>24794</v>
      </c>
      <c r="AP36" s="343">
        <v>259</v>
      </c>
      <c r="AQ36" s="344">
        <v>2024</v>
      </c>
      <c r="AR36" s="345">
        <v>-87.2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528</v>
      </c>
      <c r="AL37" s="1181"/>
      <c r="AM37" s="1181"/>
      <c r="AN37" s="1182"/>
      <c r="AO37" s="343">
        <v>369124</v>
      </c>
      <c r="AP37" s="343">
        <v>3854</v>
      </c>
      <c r="AQ37" s="344">
        <v>1165</v>
      </c>
      <c r="AR37" s="345">
        <v>230.8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529</v>
      </c>
      <c r="AL38" s="1184"/>
      <c r="AM38" s="1184"/>
      <c r="AN38" s="1185"/>
      <c r="AO38" s="346" t="s">
        <v>510</v>
      </c>
      <c r="AP38" s="346" t="s">
        <v>510</v>
      </c>
      <c r="AQ38" s="347">
        <v>2</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530</v>
      </c>
      <c r="AL39" s="1184"/>
      <c r="AM39" s="1184"/>
      <c r="AN39" s="1185"/>
      <c r="AO39" s="343">
        <v>-1894018</v>
      </c>
      <c r="AP39" s="343">
        <v>-19776</v>
      </c>
      <c r="AQ39" s="344">
        <v>-6367</v>
      </c>
      <c r="AR39" s="345">
        <v>210.6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531</v>
      </c>
      <c r="AL40" s="1181"/>
      <c r="AM40" s="1181"/>
      <c r="AN40" s="1182"/>
      <c r="AO40" s="343">
        <v>-2910906</v>
      </c>
      <c r="AP40" s="343">
        <v>-30393</v>
      </c>
      <c r="AQ40" s="344">
        <v>-28963</v>
      </c>
      <c r="AR40" s="345">
        <v>4.9000000000000004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296</v>
      </c>
      <c r="AL41" s="1187"/>
      <c r="AM41" s="1187"/>
      <c r="AN41" s="1188"/>
      <c r="AO41" s="343">
        <v>1449962</v>
      </c>
      <c r="AP41" s="343">
        <v>15139</v>
      </c>
      <c r="AQ41" s="344">
        <v>11478</v>
      </c>
      <c r="AR41" s="345">
        <v>31.9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500</v>
      </c>
      <c r="AN49" s="1175" t="s">
        <v>535</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12130805</v>
      </c>
      <c r="AN51" s="365">
        <v>125386</v>
      </c>
      <c r="AO51" s="366">
        <v>94.9</v>
      </c>
      <c r="AP51" s="367">
        <v>47278</v>
      </c>
      <c r="AQ51" s="368">
        <v>-28.6</v>
      </c>
      <c r="AR51" s="369">
        <v>123.5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11303953</v>
      </c>
      <c r="AN52" s="373">
        <v>116839</v>
      </c>
      <c r="AO52" s="374">
        <v>137.4</v>
      </c>
      <c r="AP52" s="375">
        <v>24096</v>
      </c>
      <c r="AQ52" s="376">
        <v>-24.3</v>
      </c>
      <c r="AR52" s="377">
        <v>161.69999999999999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4872705</v>
      </c>
      <c r="AN53" s="365">
        <v>50628</v>
      </c>
      <c r="AO53" s="366">
        <v>-59.6</v>
      </c>
      <c r="AP53" s="367">
        <v>44504</v>
      </c>
      <c r="AQ53" s="368">
        <v>-5.9</v>
      </c>
      <c r="AR53" s="369">
        <v>-53.7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3931628</v>
      </c>
      <c r="AN54" s="373">
        <v>40850</v>
      </c>
      <c r="AO54" s="374">
        <v>-65</v>
      </c>
      <c r="AP54" s="375">
        <v>25876</v>
      </c>
      <c r="AQ54" s="376">
        <v>7.4</v>
      </c>
      <c r="AR54" s="377">
        <v>-72.400000000000006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9021340</v>
      </c>
      <c r="AN55" s="365">
        <v>93609</v>
      </c>
      <c r="AO55" s="366">
        <v>84.9</v>
      </c>
      <c r="AP55" s="367">
        <v>47820</v>
      </c>
      <c r="AQ55" s="368">
        <v>7.5</v>
      </c>
      <c r="AR55" s="369">
        <v>77.400000000000006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5263391</v>
      </c>
      <c r="AN56" s="373">
        <v>54615</v>
      </c>
      <c r="AO56" s="374">
        <v>33.700000000000003</v>
      </c>
      <c r="AP56" s="375">
        <v>25855</v>
      </c>
      <c r="AQ56" s="376">
        <v>-0.1</v>
      </c>
      <c r="AR56" s="377">
        <v>33.799999999999997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8670178</v>
      </c>
      <c r="AN57" s="365">
        <v>90296</v>
      </c>
      <c r="AO57" s="366">
        <v>-3.5</v>
      </c>
      <c r="AP57" s="367">
        <v>41934</v>
      </c>
      <c r="AQ57" s="368">
        <v>-12.3</v>
      </c>
      <c r="AR57" s="369">
        <v>8.8000000000000007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6368682</v>
      </c>
      <c r="AN58" s="373">
        <v>66327</v>
      </c>
      <c r="AO58" s="374">
        <v>21.4</v>
      </c>
      <c r="AP58" s="375">
        <v>23352</v>
      </c>
      <c r="AQ58" s="376">
        <v>-9.6999999999999993</v>
      </c>
      <c r="AR58" s="377">
        <v>31.1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5807695</v>
      </c>
      <c r="AN59" s="365">
        <v>60639</v>
      </c>
      <c r="AO59" s="366">
        <v>-32.799999999999997</v>
      </c>
      <c r="AP59" s="367">
        <v>45588</v>
      </c>
      <c r="AQ59" s="368">
        <v>8.6999999999999993</v>
      </c>
      <c r="AR59" s="369">
        <v>-41.5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3043367</v>
      </c>
      <c r="AN60" s="373">
        <v>31776</v>
      </c>
      <c r="AO60" s="374">
        <v>-52.1</v>
      </c>
      <c r="AP60" s="375">
        <v>24150</v>
      </c>
      <c r="AQ60" s="376">
        <v>3.4</v>
      </c>
      <c r="AR60" s="377">
        <v>-55.5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8100545</v>
      </c>
      <c r="AN61" s="380">
        <v>84112</v>
      </c>
      <c r="AO61" s="381">
        <v>16.8</v>
      </c>
      <c r="AP61" s="382">
        <v>45425</v>
      </c>
      <c r="AQ61" s="383">
        <v>-6.1</v>
      </c>
      <c r="AR61" s="369">
        <v>22.9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5982204</v>
      </c>
      <c r="AN62" s="373">
        <v>62081</v>
      </c>
      <c r="AO62" s="374">
        <v>15.1</v>
      </c>
      <c r="AP62" s="375">
        <v>24666</v>
      </c>
      <c r="AQ62" s="376">
        <v>-4.7</v>
      </c>
      <c r="AR62" s="377">
        <v>19.8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OPfnUBRVECPYS2pG11m40etwwu6KVuctUJY0w2rtYjlpFK24fYCQLLwI3MkqCOCro4ouGYJB5kc6HbJZE/ZPQ==" saltValue="Vvw1kwEqPazdkDjby+ReZ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a0fzYY7Ybt8lSn2f7CF3ER8i2lRIVpzfKV8M4eoqqrgSJk8pb+RqBKu3SjPWFWEajO+DWvIiFsJL5M7cFBq/sw==" saltValue="hIY2ustpa139r0p17LeP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zEusQDf+waM4UEPC3scPfTJXiy6xeXR2qJSGrDKZTARBovki+uaomUv+LaJOrXVt/qa2iDLdJ2KXLyDfNyQQXg==" saltValue="MeU+axBtf/7zTZJVLSIz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W9" sqref="W9:AL1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98" t="s">
        <v>3</v>
      </c>
      <c r="D47" s="1198"/>
      <c r="E47" s="1199"/>
      <c r="F47" s="11">
        <v>34.83</v>
      </c>
      <c r="G47" s="12">
        <v>37.67</v>
      </c>
      <c r="H47" s="12">
        <v>29.8</v>
      </c>
      <c r="I47" s="12">
        <v>30.89</v>
      </c>
      <c r="J47" s="13">
        <v>31.45</v>
      </c>
    </row>
    <row r="48" spans="2:10" ht="57.75" customHeight="1" x14ac:dyDescent="0.15">
      <c r="B48" s="14"/>
      <c r="C48" s="1200" t="s">
        <v>4</v>
      </c>
      <c r="D48" s="1200"/>
      <c r="E48" s="1201"/>
      <c r="F48" s="15">
        <v>5.05</v>
      </c>
      <c r="G48" s="16">
        <v>2.4900000000000002</v>
      </c>
      <c r="H48" s="16">
        <v>1.86</v>
      </c>
      <c r="I48" s="16">
        <v>2.54</v>
      </c>
      <c r="J48" s="17">
        <v>3.7</v>
      </c>
    </row>
    <row r="49" spans="2:10" ht="57.75" customHeight="1" thickBot="1" x14ac:dyDescent="0.2">
      <c r="B49" s="18"/>
      <c r="C49" s="1202" t="s">
        <v>5</v>
      </c>
      <c r="D49" s="1202"/>
      <c r="E49" s="1203"/>
      <c r="F49" s="19">
        <v>18.62</v>
      </c>
      <c r="G49" s="20">
        <v>16.41</v>
      </c>
      <c r="H49" s="20" t="s">
        <v>556</v>
      </c>
      <c r="I49" s="20">
        <v>1.66</v>
      </c>
      <c r="J49" s="21">
        <v>2.4900000000000002</v>
      </c>
    </row>
    <row r="50" spans="2:10" ht="13.5" customHeight="1" x14ac:dyDescent="0.15"/>
  </sheetData>
  <sheetProtection algorithmName="SHA-512" hashValue="gEtfMx/kXVaPcR/Hi8JgE0GOGyBPldYenCKAM1HyM/GklYvvquQAxNFaGmm/yQ43mhOy4qhHYD1F238pTx4fRw==" saltValue="Ue+vc9rz0SV04I3/QlMs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2021-03-10T11:14:09Z</cp:lastPrinted>
  <dcterms:created xsi:type="dcterms:W3CDTF">2021-02-05T03:26:52Z</dcterms:created>
  <dcterms:modified xsi:type="dcterms:W3CDTF">2021-10-09T03:14:18Z</dcterms:modified>
  <cp:category/>
</cp:coreProperties>
</file>