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総務部\財政課\決算\財政状況資料集\H30\05_追加照会\02決裁\"/>
    </mc:Choice>
  </mc:AlternateContent>
  <bookViews>
    <workbookView xWindow="0" yWindow="0" windowWidth="20490" windowHeight="7770"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U37" i="10"/>
  <c r="C37" i="10"/>
  <c r="BE36" i="10"/>
  <c r="AM36" i="10"/>
  <c r="U36" i="10"/>
  <c r="C36" i="10"/>
  <c r="CO35" i="10"/>
  <c r="CO36" i="10" s="1"/>
  <c r="CO37" i="10" s="1"/>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<sst xmlns="http://schemas.openxmlformats.org/spreadsheetml/2006/main" count="1076" uniqueCount="605">
  <si>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</si>
  <si>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</si>
  <si>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</si>
  <si>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</si>
  <si>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</si>
  <si>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</si>
  <si>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</si>
  <si>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</si>
  <si>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</si>
  <si>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</si>
  <si>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</si>
  <si>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</si>
  <si>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</si>
  <si>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</si>
  <si>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</si>
  <si>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</si>
  <si>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</si>
  <si>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</si>
  <si>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</si>
  <si>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</si>
  <si>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</si>
  <si>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</si>
  <si>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</si>
  <si>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</si>
  <si>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</si>
  <si>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</si>
  <si>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</si>
  <si>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</si>
  <si>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</si>
  <si>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</si>
  <si>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</si>
  <si>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</si>
  <si>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</si>
  <si>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</si>
  <si>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</si>
  <si>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</si>
  <si>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</si>
  <si>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</si>
  <si>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</si>
  <si>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</si>
  <si>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</si>
  <si>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</si>
  <si>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</si>
  <si>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</si>
  <si>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</si>
  <si>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</si>
  <si>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</si>
  <si>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</si>
  <si>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</si>
  <si>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</si>
  <si>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</si>
  <si>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</si>
  <si>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</si>
  <si>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</si>
  <si>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</si>
  <si>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</si>
  <si>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</si>
  <si>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</si>
  <si>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</si>
  <si>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</si>
  <si>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</si>
  <si>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</si>
  <si>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</si>
  <si>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</si>
  <si>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</si>
  <si>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</si>
  <si>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</si>
  <si>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</si>
  <si>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</si>
  <si>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</si>
  <si>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</si>
  <si>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</si>
  <si>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</si>
  <si>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</si>
  <si>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</si>
  <si>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</si>
  <si>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</si>
  <si>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</si>
  <si>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</si>
  <si>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</si>
  <si>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</si>
  <si>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</si>
  <si>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</si>
  <si>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</si>
  <si>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</si>
  <si>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</si>
  <si>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</si>
  <si>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</si>
  <si>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</si>
  <si>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</si>
  <si>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</si>
  <si>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</si>
  <si>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</si>
  <si>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</si>
  <si>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</si>
  <si>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</si>
  <si>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</si>
  <si>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</si>
  <si>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芦屋市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</si>
  <si>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</si>
  <si>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</si>
  <si>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</si>
  <si>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</si>
  <si>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</si>
  <si>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</si>
  <si>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</si>
  <si>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</si>
  <si>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</si>
  <si>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</si>
  <si>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</si>
  <si>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</si>
  <si>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</si>
  <si>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</si>
  <si>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</si>
  <si>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</si>
  <si>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</si>
  <si>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</si>
  <si>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</si>
  <si>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</si>
  <si>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</si>
  <si>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</si>
  <si>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</si>
  <si>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</si>
  <si>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</si>
  <si>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</si>
  <si>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</si>
  <si>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</si>
  <si>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</si>
  <si>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</si>
  <si>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</si>
  <si>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</si>
  <si>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</si>
  <si>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</si>
  <si>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</si>
  <si>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</si>
  <si>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</si>
  <si>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</si>
  <si>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</si>
  <si>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</si>
  <si>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</si>
  <si>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</si>
  <si>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</si>
  <si>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</si>
  <si>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</si>
  <si>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</si>
  <si>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</si>
  <si>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</si>
  <si>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</si>
  <si>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</si>
  <si>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</si>
  <si>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</si>
  <si>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</si>
  <si>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</si>
  <si>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</si>
  <si>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</si>
  <si>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</si>
  <si>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</si>
  <si>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</si>
  <si>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</si>
  <si>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</si>
  <si>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</si>
  <si>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</si>
  <si>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</si>
  <si>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</si>
  <si>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</si>
  <si>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</si>
  <si>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</si>
  <si>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</si>
  <si>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</si>
  <si>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</si>
  <si>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</si>
  <si>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</si>
  <si>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</si>
  <si>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</si>
  <si>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</si>
  <si>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</si>
  <si>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</si>
  <si>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</si>
  <si>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</si>
  <si>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</si>
  <si>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</si>
  <si>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</si>
  <si>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</si>
  <si>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</si>
  <si>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</si>
  <si>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</si>
  <si>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</si>
  <si>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</si>
  <si>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</si>
  <si>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</si>
  <si>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</si>
  <si>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</si>
  <si>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</si>
  <si>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</si>
  <si>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</si>
  <si>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</si>
  <si>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</si>
  <si>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</si>
  <si>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</si>
  <si>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</si>
  <si>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</si>
  <si>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</si>
  <si>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</si>
  <si>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</si>
  <si>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</si>
  <si>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</si>
  <si>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</si>
  <si>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</si>
  <si>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</si>
  <si>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</si>
  <si>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</si>
  <si>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</si>
  <si>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兵庫県芦屋市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</si>
  <si>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</si>
  <si>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</si>
  <si>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</si>
  <si>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</si>
  <si>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</si>
  <si>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</si>
  <si>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</si>
  <si>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</si>
  <si>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</si>
  <si>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</si>
  <si>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</si>
  <si>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</si>
  <si>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</si>
  <si>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</si>
  <si>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</si>
  <si>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</si>
  <si>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</si>
  <si>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</si>
  <si>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</si>
  <si>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</si>
  <si>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</si>
  <si>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</si>
  <si>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</si>
  <si>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</si>
  <si>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</si>
  <si>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</si>
  <si>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</si>
  <si>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</si>
  <si>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</si>
  <si>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</si>
  <si>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</si>
  <si>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</si>
  <si>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</si>
  <si>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</si>
  <si>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</si>
  <si>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</si>
  <si>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</si>
  <si>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</si>
  <si>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</si>
  <si>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</si>
  <si>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</si>
  <si>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</si>
  <si>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</si>
  <si>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</si>
  <si>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</si>
  <si>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</si>
  <si>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</si>
  <si>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</si>
  <si>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</si>
  <si>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</si>
  <si>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</si>
  <si>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</si>
  <si>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</si>
  <si>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</si>
  <si>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</si>
  <si>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</si>
  <si>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</si>
  <si>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</si>
  <si>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</si>
  <si>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</si>
  <si>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</si>
  <si>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</si>
  <si>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</si>
  <si>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</si>
  <si>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</si>
  <si>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</si>
  <si>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</si>
  <si>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</si>
  <si>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</si>
  <si>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</si>
  <si>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</si>
  <si>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</si>
  <si>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</si>
  <si>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</si>
  <si>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</si>
  <si>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</si>
  <si>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</si>
  <si>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</si>
  <si>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</si>
  <si>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</si>
  <si>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</si>
  <si>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</si>
  <si>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</si>
  <si>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</si>
  <si>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</si>
  <si>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</si>
  <si>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</si>
  <si>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</si>
  <si>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</si>
  <si>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</si>
  <si>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</si>
  <si>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</si>
  <si>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</si>
  <si>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</si>
  <si>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</si>
  <si>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</si>
  <si>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</si>
  <si>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</si>
  <si>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</si>
  <si>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</si>
  <si>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</si>
  <si>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</si>
  <si>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</si>
  <si>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</si>
  <si>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</si>
  <si>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</si>
  <si>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</si>
  <si>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</si>
  <si>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</si>
  <si>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</si>
  <si>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</si>
  <si>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</si>
  <si>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</si>
  <si>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</si>
  <si>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</si>
  <si>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</si>
  <si>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</si>
  <si>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</si>
  <si>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</si>
  <si>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</si>
  <si>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</si>
  <si>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</si>
  <si>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</si>
  <si>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</si>
  <si>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</si>
  <si>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</si>
  <si>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</si>
  <si>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</si>
  <si>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</si>
  <si>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</si>
  <si>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</si>
  <si>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</si>
  <si>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</si>
  <si>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</si>
  <si>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</si>
  <si>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</si>
  <si>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</si>
  <si>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</si>
  <si>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</si>
  <si>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</si>
  <si>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</si>
  <si>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</si>
  <si>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</si>
  <si>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</si>
  <si>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</si>
  <si>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</si>
  <si>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</si>
  <si>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</si>
  <si>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</si>
  <si>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</si>
  <si>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兵庫県芦屋市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</si>
  <si>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</si>
  <si>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</si>
  <si>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</si>
  <si>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</si>
  <si>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</si>
  <si>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</si>
  <si>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</si>
  <si>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</si>
  <si>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</si>
  <si>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</si>
  <si>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</si>
  <si>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</si>
  <si>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</si>
  <si>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</si>
  <si>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</si>
  <si>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</si>
  <si>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</si>
  <si>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</si>
  <si>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</si>
  <si>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</si>
  <si>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</si>
  <si>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</si>
  <si>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</si>
  <si>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</si>
  <si>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</si>
  <si>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</si>
  <si>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</si>
  <si>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</si>
  <si>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</si>
  <si>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</si>
  <si>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</si>
  <si>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</si>
  <si>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</si>
  <si>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</si>
  <si>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</si>
  <si>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</si>
  <si>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駐車場事業特別会計</t>
    <phoneticPr fontId="5"/>
  </si>
  <si>
    <t>後期高齢者医療事業特別会計</t>
    <phoneticPr fontId="5"/>
  </si>
  <si>
    <t>病院事業会計</t>
    <phoneticPr fontId="5"/>
  </si>
  <si>
    <t>法適用企業</t>
    <phoneticPr fontId="5"/>
  </si>
  <si>
    <t>水道事業会計</t>
    <phoneticPr fontId="5"/>
  </si>
  <si>
    <t>法適用企業</t>
    <phoneticPr fontId="5"/>
  </si>
  <si>
    <t>下水道事業会計</t>
    <phoneticPr fontId="5"/>
  </si>
  <si>
    <t>都市再開発事業特別会計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</si>
  <si>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</si>
  <si>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</si>
  <si>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</si>
  <si>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</si>
  <si>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</si>
  <si>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</si>
  <si>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</si>
  <si>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</si>
  <si>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</si>
  <si>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</si>
  <si>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</si>
  <si>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</si>
  <si>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</si>
  <si>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</si>
  <si>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</si>
  <si>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</si>
  <si>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</si>
  <si>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</si>
  <si>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</si>
  <si>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</si>
  <si>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</si>
  <si>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</si>
  <si>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</si>
  <si>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</si>
  <si>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</si>
  <si>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</si>
  <si>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</si>
  <si>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</si>
  <si>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</si>
  <si>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</si>
  <si>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</si>
  <si>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</si>
  <si>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</si>
  <si>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</si>
  <si>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</si>
  <si>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</si>
  <si>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</si>
  <si>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</si>
  <si>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</si>
  <si>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</si>
  <si>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</si>
  <si>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</si>
  <si>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</si>
  <si>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</si>
  <si>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</si>
  <si>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</si>
  <si>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</si>
  <si>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</si>
  <si>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</si>
  <si>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</si>
  <si>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</si>
  <si>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</si>
  <si>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</si>
  <si>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</si>
  <si>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</si>
  <si>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</si>
  <si>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</si>
  <si>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</si>
  <si>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</si>
  <si>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</si>
  <si>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</si>
  <si>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</si>
  <si>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</si>
  <si>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</si>
  <si>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</si>
  <si>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</si>
  <si>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</si>
  <si>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</si>
  <si>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</si>
  <si>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</si>
  <si>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</si>
  <si>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</si>
  <si>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</si>
  <si>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</si>
  <si>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</si>
  <si>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</si>
  <si>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</si>
  <si>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</si>
  <si>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</si>
  <si>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</si>
  <si>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</si>
  <si>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</si>
  <si>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</si>
  <si>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</si>
  <si>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</si>
  <si>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</si>
  <si>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</si>
  <si>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</si>
  <si>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</si>
  <si>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</si>
  <si>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</si>
  <si>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</si>
  <si>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</si>
  <si>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</si>
  <si>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</si>
  <si>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</si>
  <si>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</si>
  <si>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</si>
  <si>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</si>
  <si>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</si>
  <si>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</si>
  <si>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</si>
  <si>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</si>
  <si>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</si>
  <si>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</si>
  <si>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</si>
  <si>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</si>
  <si>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</si>
  <si>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</si>
  <si>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</si>
  <si>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</si>
  <si>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</si>
  <si>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</si>
  <si>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</si>
  <si>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</si>
  <si>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</si>
  <si>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</si>
  <si>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</si>
  <si>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</si>
  <si>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</si>
  <si>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</si>
  <si>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</si>
  <si>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</si>
  <si>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</si>
  <si>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</si>
  <si>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</si>
  <si>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</si>
  <si>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</si>
  <si>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</si>
  <si>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</si>
  <si>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</si>
  <si>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</si>
  <si>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</si>
  <si>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</si>
  <si>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</si>
  <si>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</si>
  <si>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</si>
  <si>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</si>
  <si>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</si>
  <si>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</si>
  <si>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</si>
  <si>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</si>
  <si>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</si>
  <si>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</si>
  <si>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</si>
  <si>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</si>
  <si>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8.62</t>
  </si>
  <si>
    <t>水道事業会計</t>
  </si>
  <si>
    <t>一般会計</t>
  </si>
  <si>
    <t>下水道事業会計</t>
  </si>
  <si>
    <t>国民健康保険事業特別会計</t>
  </si>
  <si>
    <t>介護保険事業特別会計</t>
  </si>
  <si>
    <t>病院事業会計</t>
  </si>
  <si>
    <t>後期高齢者医療事業特別会計</t>
  </si>
  <si>
    <t>公共用地取得費特別会計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</si>
  <si>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</si>
  <si>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</si>
  <si>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</si>
  <si>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</si>
  <si>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</si>
  <si>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</si>
  <si>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</si>
  <si>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</si>
  <si>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</si>
  <si>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</si>
  <si>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阪神水道企業団</t>
    <rPh sb="0" eb="2">
      <t>ハンシン</t>
    </rPh>
    <rPh sb="2" eb="4">
      <t>スイドウ</t>
    </rPh>
    <rPh sb="4" eb="6">
      <t>キギョウ</t>
    </rPh>
    <rPh sb="6" eb="7">
      <t>ダン</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</si>
  <si>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</si>
  <si>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18"/>
  </si>
  <si>
    <t>兵庫県後期高齢者医療広域連合（特別会計）</t>
    <rPh sb="15" eb="17">
      <t>トクベツ</t>
    </rPh>
    <phoneticPr fontId="18"/>
  </si>
  <si>
    <t>○</t>
  </si>
  <si>
    <t>阪神福祉事業団</t>
    <rPh sb="0" eb="2">
      <t>ハンシン</t>
    </rPh>
    <rPh sb="2" eb="4">
      <t>フクシ</t>
    </rPh>
    <rPh sb="4" eb="7">
      <t>ジギョウダン</t>
    </rPh>
    <phoneticPr fontId="18"/>
  </si>
  <si>
    <t>兵庫県信用保証協会</t>
    <rPh sb="0" eb="3">
      <t>ヒョウゴケン</t>
    </rPh>
    <rPh sb="3" eb="5">
      <t>シンヨウ</t>
    </rPh>
    <rPh sb="5" eb="7">
      <t>ホショウ</t>
    </rPh>
    <rPh sb="7" eb="9">
      <t>キョウカイ</t>
    </rPh>
    <phoneticPr fontId="18"/>
  </si>
  <si>
    <t>財）芦屋市ハートフル福祉公社</t>
    <rPh sb="0" eb="1">
      <t>ザイ</t>
    </rPh>
    <rPh sb="2" eb="5">
      <t>アシヤシ</t>
    </rPh>
    <rPh sb="10" eb="12">
      <t>フクシ</t>
    </rPh>
    <rPh sb="12" eb="14">
      <t>コウシャ</t>
    </rPh>
    <phoneticPr fontId="18"/>
  </si>
  <si>
    <t>芦屋都市管理（株）</t>
    <rPh sb="0" eb="2">
      <t>アシヤ</t>
    </rPh>
    <rPh sb="2" eb="4">
      <t>トシ</t>
    </rPh>
    <rPh sb="4" eb="6">
      <t>カンリ</t>
    </rPh>
    <rPh sb="7" eb="8">
      <t>カブ</t>
    </rPh>
    <phoneticPr fontId="18"/>
  </si>
  <si>
    <t>公共施設等整備基金</t>
    <rPh sb="4" eb="5">
      <t>トウ</t>
    </rPh>
    <phoneticPr fontId="18"/>
  </si>
  <si>
    <t>長寿社会福祉基金</t>
    <phoneticPr fontId="18"/>
  </si>
  <si>
    <t>西田房子福祉基金</t>
    <phoneticPr fontId="18"/>
  </si>
  <si>
    <t>職員の退職手当基金</t>
    <rPh sb="0" eb="2">
      <t>ショクイン</t>
    </rPh>
    <phoneticPr fontId="18"/>
  </si>
  <si>
    <t>社会福祉「友愛」基金</t>
    <rPh sb="0" eb="2">
      <t>シャカイ</t>
    </rPh>
    <rPh sb="2" eb="4">
      <t>フクシ</t>
    </rPh>
    <phoneticPr fontId="18"/>
  </si>
  <si>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</si>
  <si>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</si>
  <si>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</si>
  <si>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</si>
  <si>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</si>
  <si>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</si>
  <si>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</si>
  <si>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</si>
  <si>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</si>
  <si>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</si>
  <si>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</si>
  <si>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</si>
  <si>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</si>
  <si>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</si>
  <si>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</si>
  <si>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</si>
  <si>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本市においては阪神・淡路大震災からの復旧・復興事業に係る市債の残高が大きいため，長年にわたり将来負担比率は１００％を超過していたが，借換抑制や繰上償還など市債残高を積極的に減少させる取組みにより，平成２８年度に初めて将来負担比率が１００％を下回った。しかし，市債残高の減少のため投資的事業を抑制した結果，公共施設の老朽化等が進んでいることから，近年は必要な公共事業を実施しており，将来負担比率は１００％を下回るものの高止まりしている。一方で，平成３０年度は，市営住宅の大規模集約事業の完了等に伴い，有形固定資産減価償却率が低下しているものの，類似団体よりも高い水準となっている。芦屋市公共施設等総合管理計画（平成２９年３月策定）及び現在策定を進めている公共施設の最適化構想に基づき，公共施設等の果たす役割や機能面の見直しを含めた長期的な視点を持って公共施設等の適正管理に努める。</t>
    <phoneticPr fontId="5"/>
  </si>
  <si>
    <t>本市においては阪神・淡路大震災からの復旧・復興事業に係る市債の残高が大きく，借換抑制や繰上償還など市債残高を積極的に減少させる取組みにより，将来負担比率及び実質公債費比率が低下傾向にある。
しかしながら，平成２９年度においては満期を迎えた公共用地先行取得等事業債を償還したため実質公債費比率が上昇した。一方で，近年においては，公共施設の老朽化等の対策のため公共事業が重なり，新たに借入れる市債が増加したため将来負担比率は高止まり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</si>
</sst>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7"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xmlns:c16r2="http://schemas.microsoft.com/office/drawing/2015/06/chart">
            <c:ext xmlns:c16="http://schemas.microsoft.com/office/drawing/2014/chart" uri="{C3380CC4-5D6E-409C-BE32-E72D297353CC}">
              <c16:uniqueId val="{00000000-BA0E-42CD-BA6B-0F8339FB6B9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64348</c:v>
                </c:pt>
                <c:pt idx="1">
                  <c:v>125386</c:v>
                </c:pt>
                <c:pt idx="2">
                  <c:v>50628</c:v>
                </c:pt>
                <c:pt idx="3">
                  <c:v>93609</c:v>
                </c:pt>
                <c:pt idx="4">
                  <c:v>90296</c:v>
                </c:pt>
              </c:numCache>
            </c:numRef>
          </c:val>
          <c:smooth val="0"/>
          <c:extLst xmlns:c16r2="http://schemas.microsoft.com/office/drawing/2015/06/chart">
            <c:ext xmlns:c16="http://schemas.microsoft.com/office/drawing/2014/chart" uri="{C3380CC4-5D6E-409C-BE32-E72D297353CC}">
              <c16:uniqueId val="{00000001-BA0E-42CD-BA6B-0F8339FB6B94}"/>
            </c:ext>
          </c:extLst>
        </c:ser>
        <c:dLbls>
          <c:showLegendKey val="0"/>
          <c:showVal val="0"/>
          <c:showCatName val="0"/>
          <c:showSerName val="0"/>
          <c:showPercent val="0"/>
          <c:showBubbleSize val="0"/>
        </c:dLbls>
        <c:marker val="1"/>
        <c:smooth val="0"/>
        <c:axId val="505111216"/>
        <c:axId val="505110824"/>
      </c:lineChart>
      <c:catAx>
        <c:axId val="505111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5110824"/>
        <c:crosses val="autoZero"/>
        <c:auto val="1"/>
        <c:lblAlgn val="ctr"/>
        <c:lblOffset val="100"/>
        <c:tickLblSkip val="1"/>
        <c:tickMarkSkip val="1"/>
        <c:noMultiLvlLbl val="0"/>
      </c:catAx>
      <c:valAx>
        <c:axId val="50511082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5111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2.04</c:v>
                </c:pt>
                <c:pt idx="1">
                  <c:v>5.05</c:v>
                </c:pt>
                <c:pt idx="2">
                  <c:v>2.4900000000000002</c:v>
                </c:pt>
                <c:pt idx="3">
                  <c:v>1.86</c:v>
                </c:pt>
                <c:pt idx="4">
                  <c:v>2.54</c:v>
                </c:pt>
              </c:numCache>
            </c:numRef>
          </c:val>
          <c:extLst xmlns:c16r2="http://schemas.microsoft.com/office/drawing/2015/06/chart">
            <c:ext xmlns:c16="http://schemas.microsoft.com/office/drawing/2014/chart" uri="{C3380CC4-5D6E-409C-BE32-E72D297353CC}">
              <c16:uniqueId val="{00000000-512A-4476-A4FD-1AF0178C0E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22.74</c:v>
                </c:pt>
                <c:pt idx="1">
                  <c:v>34.83</c:v>
                </c:pt>
                <c:pt idx="2">
                  <c:v>37.67</c:v>
                </c:pt>
                <c:pt idx="3">
                  <c:v>29.8</c:v>
                </c:pt>
                <c:pt idx="4">
                  <c:v>30.89</c:v>
                </c:pt>
              </c:numCache>
            </c:numRef>
          </c:val>
          <c:extLst xmlns:c16r2="http://schemas.microsoft.com/office/drawing/2015/06/chart">
            <c:ext xmlns:c16="http://schemas.microsoft.com/office/drawing/2014/chart" uri="{C3380CC4-5D6E-409C-BE32-E72D297353CC}">
              <c16:uniqueId val="{00000001-512A-4476-A4FD-1AF0178C0E4A}"/>
            </c:ext>
          </c:extLst>
        </c:ser>
        <c:dLbls>
          <c:showLegendKey val="0"/>
          <c:showVal val="0"/>
          <c:showCatName val="0"/>
          <c:showSerName val="0"/>
          <c:showPercent val="0"/>
          <c:showBubbleSize val="0"/>
        </c:dLbls>
        <c:gapWidth val="250"/>
        <c:overlap val="100"/>
        <c:axId val="505109256"/>
        <c:axId val="505111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9.7799999999999994</c:v>
                </c:pt>
                <c:pt idx="1">
                  <c:v>18.62</c:v>
                </c:pt>
                <c:pt idx="2">
                  <c:v>16.41</c:v>
                </c:pt>
                <c:pt idx="3">
                  <c:v>-8.6199999999999992</c:v>
                </c:pt>
                <c:pt idx="4">
                  <c:v>1.66</c:v>
                </c:pt>
              </c:numCache>
            </c:numRef>
          </c:val>
          <c:smooth val="0"/>
          <c:extLst xmlns:c16r2="http://schemas.microsoft.com/office/drawing/2015/06/chart">
            <c:ext xmlns:c16="http://schemas.microsoft.com/office/drawing/2014/chart" uri="{C3380CC4-5D6E-409C-BE32-E72D297353CC}">
              <c16:uniqueId val="{00000002-512A-4476-A4FD-1AF0178C0E4A}"/>
            </c:ext>
          </c:extLst>
        </c:ser>
        <c:dLbls>
          <c:showLegendKey val="0"/>
          <c:showVal val="0"/>
          <c:showCatName val="0"/>
          <c:showSerName val="0"/>
          <c:showPercent val="0"/>
          <c:showBubbleSize val="0"/>
        </c:dLbls>
        <c:marker val="1"/>
        <c:smooth val="0"/>
        <c:axId val="505109256"/>
        <c:axId val="505111608"/>
      </c:lineChart>
      <c:catAx>
        <c:axId val="505109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5111608"/>
        <c:crosses val="autoZero"/>
        <c:auto val="1"/>
        <c:lblAlgn val="ctr"/>
        <c:lblOffset val="100"/>
        <c:tickLblSkip val="1"/>
        <c:tickMarkSkip val="1"/>
        <c:noMultiLvlLbl val="0"/>
      </c:catAx>
      <c:valAx>
        <c:axId val="505111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5109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4.0599999999999996</c:v>
                </c:pt>
                <c:pt idx="2">
                  <c:v>#N/A</c:v>
                </c:pt>
                <c:pt idx="3">
                  <c:v>2.81</c:v>
                </c:pt>
                <c:pt idx="4">
                  <c:v>#N/A</c:v>
                </c:pt>
                <c:pt idx="5">
                  <c:v>0.82</c:v>
                </c:pt>
                <c:pt idx="6">
                  <c:v>#N/A</c:v>
                </c:pt>
                <c:pt idx="7">
                  <c:v>0.88</c:v>
                </c:pt>
                <c:pt idx="8">
                  <c:v>#N/A</c:v>
                </c:pt>
                <c:pt idx="9">
                  <c:v>0.2</c:v>
                </c:pt>
              </c:numCache>
            </c:numRef>
          </c:val>
          <c:extLst xmlns:c16r2="http://schemas.microsoft.com/office/drawing/2015/06/chart">
            <c:ext xmlns:c16="http://schemas.microsoft.com/office/drawing/2014/chart" uri="{C3380CC4-5D6E-409C-BE32-E72D297353CC}">
              <c16:uniqueId val="{00000000-33E9-4E83-87E3-DD7A187E7D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3E9-4E83-87E3-DD7A187E7D27}"/>
            </c:ext>
          </c:extLst>
        </c:ser>
        <c:ser>
          <c:idx val="2"/>
          <c:order val="2"/>
          <c:tx>
            <c:strRef>
              <c:f>データシート!$A$29</c:f>
              <c:strCache>
                <c:ptCount val="1"/>
                <c:pt idx="0">
                  <c:v>公共用地取得費特別会計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0.05</c:v>
                </c:pt>
                <c:pt idx="2">
                  <c:v>#N/A</c:v>
                </c:pt>
                <c:pt idx="3">
                  <c:v>0.1</c:v>
                </c:pt>
                <c:pt idx="4">
                  <c:v>#N/A</c:v>
                </c:pt>
                <c:pt idx="5">
                  <c:v>0.19</c:v>
                </c:pt>
                <c:pt idx="6">
                  <c:v>#N/A</c:v>
                </c:pt>
                <c:pt idx="7">
                  <c:v>0.31</c:v>
                </c:pt>
                <c:pt idx="8">
                  <c:v>#N/A</c:v>
                </c:pt>
                <c:pt idx="9">
                  <c:v>0.33</c:v>
                </c:pt>
              </c:numCache>
            </c:numRef>
          </c:val>
          <c:extLst xmlns:c16r2="http://schemas.microsoft.com/office/drawing/2015/06/chart">
            <c:ext xmlns:c16="http://schemas.microsoft.com/office/drawing/2014/chart" uri="{C3380CC4-5D6E-409C-BE32-E72D297353CC}">
              <c16:uniqueId val="{00000002-33E9-4E83-87E3-DD7A187E7D27}"/>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0.32</c:v>
                </c:pt>
                <c:pt idx="2">
                  <c:v>#N/A</c:v>
                </c:pt>
                <c:pt idx="3">
                  <c:v>0.34</c:v>
                </c:pt>
                <c:pt idx="4">
                  <c:v>#N/A</c:v>
                </c:pt>
                <c:pt idx="5">
                  <c:v>0.38</c:v>
                </c:pt>
                <c:pt idx="6">
                  <c:v>#N/A</c:v>
                </c:pt>
                <c:pt idx="7">
                  <c:v>0.4</c:v>
                </c:pt>
                <c:pt idx="8">
                  <c:v>#N/A</c:v>
                </c:pt>
                <c:pt idx="9">
                  <c:v>0.44</c:v>
                </c:pt>
              </c:numCache>
            </c:numRef>
          </c:val>
          <c:extLst xmlns:c16r2="http://schemas.microsoft.com/office/drawing/2015/06/chart">
            <c:ext xmlns:c16="http://schemas.microsoft.com/office/drawing/2014/chart" uri="{C3380CC4-5D6E-409C-BE32-E72D297353CC}">
              <c16:uniqueId val="{00000003-33E9-4E83-87E3-DD7A187E7D27}"/>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0.41</c:v>
                </c:pt>
                <c:pt idx="2">
                  <c:v>#N/A</c:v>
                </c:pt>
                <c:pt idx="3">
                  <c:v>1.01</c:v>
                </c:pt>
                <c:pt idx="4">
                  <c:v>#N/A</c:v>
                </c:pt>
                <c:pt idx="5">
                  <c:v>6.87</c:v>
                </c:pt>
                <c:pt idx="6">
                  <c:v>#N/A</c:v>
                </c:pt>
                <c:pt idx="7">
                  <c:v>0.71</c:v>
                </c:pt>
                <c:pt idx="8">
                  <c:v>#N/A</c:v>
                </c:pt>
                <c:pt idx="9">
                  <c:v>0.56000000000000005</c:v>
                </c:pt>
              </c:numCache>
            </c:numRef>
          </c:val>
          <c:extLst xmlns:c16r2="http://schemas.microsoft.com/office/drawing/2015/06/chart">
            <c:ext xmlns:c16="http://schemas.microsoft.com/office/drawing/2014/chart" uri="{C3380CC4-5D6E-409C-BE32-E72D297353CC}">
              <c16:uniqueId val="{00000004-33E9-4E83-87E3-DD7A187E7D27}"/>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0.56000000000000005</c:v>
                </c:pt>
                <c:pt idx="2">
                  <c:v>#N/A</c:v>
                </c:pt>
                <c:pt idx="3">
                  <c:v>0.71</c:v>
                </c:pt>
                <c:pt idx="4">
                  <c:v>#N/A</c:v>
                </c:pt>
                <c:pt idx="5">
                  <c:v>0.94</c:v>
                </c:pt>
                <c:pt idx="6">
                  <c:v>#N/A</c:v>
                </c:pt>
                <c:pt idx="7">
                  <c:v>0.67</c:v>
                </c:pt>
                <c:pt idx="8">
                  <c:v>#N/A</c:v>
                </c:pt>
                <c:pt idx="9">
                  <c:v>0.79</c:v>
                </c:pt>
              </c:numCache>
            </c:numRef>
          </c:val>
          <c:extLst xmlns:c16r2="http://schemas.microsoft.com/office/drawing/2015/06/chart">
            <c:ext xmlns:c16="http://schemas.microsoft.com/office/drawing/2014/chart" uri="{C3380CC4-5D6E-409C-BE32-E72D297353CC}">
              <c16:uniqueId val="{00000005-33E9-4E83-87E3-DD7A187E7D2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0.78</c:v>
                </c:pt>
                <c:pt idx="2">
                  <c:v>#N/A</c:v>
                </c:pt>
                <c:pt idx="3">
                  <c:v>0.28000000000000003</c:v>
                </c:pt>
                <c:pt idx="4">
                  <c:v>#N/A</c:v>
                </c:pt>
                <c:pt idx="5">
                  <c:v>1.07</c:v>
                </c:pt>
                <c:pt idx="6">
                  <c:v>#N/A</c:v>
                </c:pt>
                <c:pt idx="7">
                  <c:v>1.46</c:v>
                </c:pt>
                <c:pt idx="8">
                  <c:v>#N/A</c:v>
                </c:pt>
                <c:pt idx="9">
                  <c:v>0.84</c:v>
                </c:pt>
              </c:numCache>
            </c:numRef>
          </c:val>
          <c:extLst xmlns:c16r2="http://schemas.microsoft.com/office/drawing/2015/06/chart">
            <c:ext xmlns:c16="http://schemas.microsoft.com/office/drawing/2014/chart" uri="{C3380CC4-5D6E-409C-BE32-E72D297353CC}">
              <c16:uniqueId val="{00000006-33E9-4E83-87E3-DD7A187E7D2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1.44</c:v>
                </c:pt>
              </c:numCache>
            </c:numRef>
          </c:val>
          <c:extLst xmlns:c16r2="http://schemas.microsoft.com/office/drawing/2015/06/chart">
            <c:ext xmlns:c16="http://schemas.microsoft.com/office/drawing/2014/chart" uri="{C3380CC4-5D6E-409C-BE32-E72D297353CC}">
              <c16:uniqueId val="{00000007-33E9-4E83-87E3-DD7A187E7D2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1.98</c:v>
                </c:pt>
                <c:pt idx="2">
                  <c:v>#N/A</c:v>
                </c:pt>
                <c:pt idx="3">
                  <c:v>4.9400000000000004</c:v>
                </c:pt>
                <c:pt idx="4">
                  <c:v>#N/A</c:v>
                </c:pt>
                <c:pt idx="5">
                  <c:v>2.2999999999999998</c:v>
                </c:pt>
                <c:pt idx="6">
                  <c:v>#N/A</c:v>
                </c:pt>
                <c:pt idx="7">
                  <c:v>1.54</c:v>
                </c:pt>
                <c:pt idx="8">
                  <c:v>#N/A</c:v>
                </c:pt>
                <c:pt idx="9">
                  <c:v>2.2000000000000002</c:v>
                </c:pt>
              </c:numCache>
            </c:numRef>
          </c:val>
          <c:extLst xmlns:c16r2="http://schemas.microsoft.com/office/drawing/2015/06/chart">
            <c:ext xmlns:c16="http://schemas.microsoft.com/office/drawing/2014/chart" uri="{C3380CC4-5D6E-409C-BE32-E72D297353CC}">
              <c16:uniqueId val="{00000008-33E9-4E83-87E3-DD7A187E7D2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6.84</c:v>
                </c:pt>
                <c:pt idx="2">
                  <c:v>#N/A</c:v>
                </c:pt>
                <c:pt idx="3">
                  <c:v>4.3600000000000003</c:v>
                </c:pt>
                <c:pt idx="4">
                  <c:v>#N/A</c:v>
                </c:pt>
                <c:pt idx="5">
                  <c:v>1.27</c:v>
                </c:pt>
                <c:pt idx="6">
                  <c:v>#N/A</c:v>
                </c:pt>
                <c:pt idx="7">
                  <c:v>4.9800000000000004</c:v>
                </c:pt>
                <c:pt idx="8">
                  <c:v>#N/A</c:v>
                </c:pt>
                <c:pt idx="9">
                  <c:v>6.03</c:v>
                </c:pt>
              </c:numCache>
            </c:numRef>
          </c:val>
          <c:extLst xmlns:c16r2="http://schemas.microsoft.com/office/drawing/2015/06/chart">
            <c:ext xmlns:c16="http://schemas.microsoft.com/office/drawing/2014/chart" uri="{C3380CC4-5D6E-409C-BE32-E72D297353CC}">
              <c16:uniqueId val="{00000009-33E9-4E83-87E3-DD7A187E7D27}"/>
            </c:ext>
          </c:extLst>
        </c:ser>
        <c:dLbls>
          <c:showLegendKey val="0"/>
          <c:showVal val="0"/>
          <c:showCatName val="0"/>
          <c:showSerName val="0"/>
          <c:showPercent val="0"/>
          <c:showBubbleSize val="0"/>
        </c:dLbls>
        <c:gapWidth val="150"/>
        <c:overlap val="100"/>
        <c:axId val="505109648"/>
        <c:axId val="505110040"/>
      </c:barChart>
      <c:catAx>
        <c:axId val="50510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5110040"/>
        <c:crosses val="autoZero"/>
        <c:auto val="1"/>
        <c:lblAlgn val="ctr"/>
        <c:lblOffset val="100"/>
        <c:tickLblSkip val="1"/>
        <c:tickMarkSkip val="1"/>
        <c:noMultiLvlLbl val="0"/>
      </c:catAx>
      <c:valAx>
        <c:axId val="505110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5109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6416</c:v>
                </c:pt>
                <c:pt idx="5">
                  <c:v>6080</c:v>
                </c:pt>
                <c:pt idx="8">
                  <c:v>5926</c:v>
                </c:pt>
                <c:pt idx="11">
                  <c:v>5222</c:v>
                </c:pt>
                <c:pt idx="14">
                  <c:v>5000</c:v>
                </c:pt>
              </c:numCache>
            </c:numRef>
          </c:val>
          <c:extLst xmlns:c16r2="http://schemas.microsoft.com/office/drawing/2015/06/chart">
            <c:ext xmlns:c16="http://schemas.microsoft.com/office/drawing/2014/chart" uri="{C3380CC4-5D6E-409C-BE32-E72D297353CC}">
              <c16:uniqueId val="{00000000-2315-4626-AB91-1BC7512F2F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315-4626-AB91-1BC7512F2F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99</c:v>
                </c:pt>
                <c:pt idx="3">
                  <c:v>99</c:v>
                </c:pt>
                <c:pt idx="6">
                  <c:v>99</c:v>
                </c:pt>
                <c:pt idx="9">
                  <c:v>140</c:v>
                </c:pt>
                <c:pt idx="12">
                  <c:v>359</c:v>
                </c:pt>
              </c:numCache>
            </c:numRef>
          </c:val>
          <c:extLst xmlns:c16r2="http://schemas.microsoft.com/office/drawing/2015/06/chart">
            <c:ext xmlns:c16="http://schemas.microsoft.com/office/drawing/2014/chart" uri="{C3380CC4-5D6E-409C-BE32-E72D297353CC}">
              <c16:uniqueId val="{00000002-2315-4626-AB91-1BC7512F2F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111</c:v>
                </c:pt>
                <c:pt idx="3">
                  <c:v>122</c:v>
                </c:pt>
                <c:pt idx="6">
                  <c:v>44</c:v>
                </c:pt>
                <c:pt idx="9">
                  <c:v>35</c:v>
                </c:pt>
                <c:pt idx="12">
                  <c:v>35</c:v>
                </c:pt>
              </c:numCache>
            </c:numRef>
          </c:val>
          <c:extLst xmlns:c16r2="http://schemas.microsoft.com/office/drawing/2015/06/chart">
            <c:ext xmlns:c16="http://schemas.microsoft.com/office/drawing/2014/chart" uri="{C3380CC4-5D6E-409C-BE32-E72D297353CC}">
              <c16:uniqueId val="{00000003-2315-4626-AB91-1BC7512F2F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1014</c:v>
                </c:pt>
                <c:pt idx="3">
                  <c:v>943</c:v>
                </c:pt>
                <c:pt idx="6">
                  <c:v>946</c:v>
                </c:pt>
                <c:pt idx="9">
                  <c:v>1042</c:v>
                </c:pt>
                <c:pt idx="12">
                  <c:v>995</c:v>
                </c:pt>
              </c:numCache>
            </c:numRef>
          </c:val>
          <c:extLst xmlns:c16r2="http://schemas.microsoft.com/office/drawing/2015/06/chart">
            <c:ext xmlns:c16="http://schemas.microsoft.com/office/drawing/2014/chart" uri="{C3380CC4-5D6E-409C-BE32-E72D297353CC}">
              <c16:uniqueId val="{00000004-2315-4626-AB91-1BC7512F2F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315-4626-AB91-1BC7512F2F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315-4626-AB91-1BC7512F2F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5650</c:v>
                </c:pt>
                <c:pt idx="3">
                  <c:v>5346</c:v>
                </c:pt>
                <c:pt idx="6">
                  <c:v>5982</c:v>
                </c:pt>
                <c:pt idx="9">
                  <c:v>7314</c:v>
                </c:pt>
                <c:pt idx="12">
                  <c:v>5453</c:v>
                </c:pt>
              </c:numCache>
            </c:numRef>
          </c:val>
          <c:extLst xmlns:c16r2="http://schemas.microsoft.com/office/drawing/2015/06/chart">
            <c:ext xmlns:c16="http://schemas.microsoft.com/office/drawing/2014/chart" uri="{C3380CC4-5D6E-409C-BE32-E72D297353CC}">
              <c16:uniqueId val="{00000007-2315-4626-AB91-1BC7512F2F55}"/>
            </c:ext>
          </c:extLst>
        </c:ser>
        <c:dLbls>
          <c:showLegendKey val="0"/>
          <c:showVal val="0"/>
          <c:showCatName val="0"/>
          <c:showSerName val="0"/>
          <c:showPercent val="0"/>
          <c:showBubbleSize val="0"/>
        </c:dLbls>
        <c:gapWidth val="100"/>
        <c:overlap val="100"/>
        <c:axId val="516414248"/>
        <c:axId val="516408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458</c:v>
                </c:pt>
                <c:pt idx="2">
                  <c:v>#N/A</c:v>
                </c:pt>
                <c:pt idx="3">
                  <c:v>#N/A</c:v>
                </c:pt>
                <c:pt idx="4">
                  <c:v>430</c:v>
                </c:pt>
                <c:pt idx="5">
                  <c:v>#N/A</c:v>
                </c:pt>
                <c:pt idx="6">
                  <c:v>#N/A</c:v>
                </c:pt>
                <c:pt idx="7">
                  <c:v>1145</c:v>
                </c:pt>
                <c:pt idx="8">
                  <c:v>#N/A</c:v>
                </c:pt>
                <c:pt idx="9">
                  <c:v>#N/A</c:v>
                </c:pt>
                <c:pt idx="10">
                  <c:v>3309</c:v>
                </c:pt>
                <c:pt idx="11">
                  <c:v>#N/A</c:v>
                </c:pt>
                <c:pt idx="12">
                  <c:v>#N/A</c:v>
                </c:pt>
                <c:pt idx="13">
                  <c:v>1842</c:v>
                </c:pt>
                <c:pt idx="14">
                  <c:v>#N/A</c:v>
                </c:pt>
              </c:numCache>
            </c:numRef>
          </c:val>
          <c:smooth val="0"/>
          <c:extLst xmlns:c16r2="http://schemas.microsoft.com/office/drawing/2015/06/chart">
            <c:ext xmlns:c16="http://schemas.microsoft.com/office/drawing/2014/chart" uri="{C3380CC4-5D6E-409C-BE32-E72D297353CC}">
              <c16:uniqueId val="{00000008-2315-4626-AB91-1BC7512F2F55}"/>
            </c:ext>
          </c:extLst>
        </c:ser>
        <c:dLbls>
          <c:showLegendKey val="0"/>
          <c:showVal val="0"/>
          <c:showCatName val="0"/>
          <c:showSerName val="0"/>
          <c:showPercent val="0"/>
          <c:showBubbleSize val="0"/>
        </c:dLbls>
        <c:marker val="1"/>
        <c:smooth val="0"/>
        <c:axId val="516414248"/>
        <c:axId val="516408760"/>
      </c:lineChart>
      <c:catAx>
        <c:axId val="516414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6408760"/>
        <c:crosses val="autoZero"/>
        <c:auto val="1"/>
        <c:lblAlgn val="ctr"/>
        <c:lblOffset val="100"/>
        <c:tickLblSkip val="1"/>
        <c:tickMarkSkip val="1"/>
        <c:noMultiLvlLbl val="0"/>
      </c:catAx>
      <c:valAx>
        <c:axId val="516408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6414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34378</c:v>
                </c:pt>
                <c:pt idx="5">
                  <c:v>31671</c:v>
                </c:pt>
                <c:pt idx="8">
                  <c:v>28507</c:v>
                </c:pt>
                <c:pt idx="11">
                  <c:v>26486</c:v>
                </c:pt>
                <c:pt idx="14">
                  <c:v>24288</c:v>
                </c:pt>
              </c:numCache>
            </c:numRef>
          </c:val>
          <c:extLst xmlns:c16r2="http://schemas.microsoft.com/office/drawing/2015/06/chart">
            <c:ext xmlns:c16="http://schemas.microsoft.com/office/drawing/2014/chart" uri="{C3380CC4-5D6E-409C-BE32-E72D297353CC}">
              <c16:uniqueId val="{00000000-B52C-439D-9D0B-6775DE5DB29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10276</c:v>
                </c:pt>
                <c:pt idx="5">
                  <c:v>10900</c:v>
                </c:pt>
                <c:pt idx="8">
                  <c:v>12380</c:v>
                </c:pt>
                <c:pt idx="11">
                  <c:v>15053</c:v>
                </c:pt>
                <c:pt idx="14">
                  <c:v>14919</c:v>
                </c:pt>
              </c:numCache>
            </c:numRef>
          </c:val>
          <c:extLst xmlns:c16r2="http://schemas.microsoft.com/office/drawing/2015/06/chart">
            <c:ext xmlns:c16="http://schemas.microsoft.com/office/drawing/2014/chart" uri="{C3380CC4-5D6E-409C-BE32-E72D297353CC}">
              <c16:uniqueId val="{00000001-B52C-439D-9D0B-6775DE5DB29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11895</c:v>
                </c:pt>
                <c:pt idx="5">
                  <c:v>14612</c:v>
                </c:pt>
                <c:pt idx="8">
                  <c:v>16178</c:v>
                </c:pt>
                <c:pt idx="11">
                  <c:v>13887</c:v>
                </c:pt>
                <c:pt idx="14">
                  <c:v>14166</c:v>
                </c:pt>
              </c:numCache>
            </c:numRef>
          </c:val>
          <c:extLst xmlns:c16r2="http://schemas.microsoft.com/office/drawing/2015/06/chart">
            <c:ext xmlns:c16="http://schemas.microsoft.com/office/drawing/2014/chart" uri="{C3380CC4-5D6E-409C-BE32-E72D297353CC}">
              <c16:uniqueId val="{00000002-B52C-439D-9D0B-6775DE5DB29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52C-439D-9D0B-6775DE5DB29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52C-439D-9D0B-6775DE5DB29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17</c:v>
                </c:pt>
                <c:pt idx="3">
                  <c:v>15</c:v>
                </c:pt>
                <c:pt idx="6">
                  <c:v>12</c:v>
                </c:pt>
                <c:pt idx="9">
                  <c:v>9</c:v>
                </c:pt>
                <c:pt idx="12">
                  <c:v>11</c:v>
                </c:pt>
              </c:numCache>
            </c:numRef>
          </c:val>
          <c:extLst xmlns:c16r2="http://schemas.microsoft.com/office/drawing/2015/06/chart">
            <c:ext xmlns:c16="http://schemas.microsoft.com/office/drawing/2014/chart" uri="{C3380CC4-5D6E-409C-BE32-E72D297353CC}">
              <c16:uniqueId val="{00000005-B52C-439D-9D0B-6775DE5DB29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6057</c:v>
                </c:pt>
                <c:pt idx="3">
                  <c:v>5228</c:v>
                </c:pt>
                <c:pt idx="6">
                  <c:v>5062</c:v>
                </c:pt>
                <c:pt idx="9">
                  <c:v>4703</c:v>
                </c:pt>
                <c:pt idx="12">
                  <c:v>4500</c:v>
                </c:pt>
              </c:numCache>
            </c:numRef>
          </c:val>
          <c:extLst xmlns:c16r2="http://schemas.microsoft.com/office/drawing/2015/06/chart">
            <c:ext xmlns:c16="http://schemas.microsoft.com/office/drawing/2014/chart" uri="{C3380CC4-5D6E-409C-BE32-E72D297353CC}">
              <c16:uniqueId val="{00000006-B52C-439D-9D0B-6775DE5DB29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285</c:v>
                </c:pt>
                <c:pt idx="3">
                  <c:v>168</c:v>
                </c:pt>
                <c:pt idx="6">
                  <c:v>134</c:v>
                </c:pt>
                <c:pt idx="9">
                  <c:v>106</c:v>
                </c:pt>
                <c:pt idx="12">
                  <c:v>73</c:v>
                </c:pt>
              </c:numCache>
            </c:numRef>
          </c:val>
          <c:extLst xmlns:c16r2="http://schemas.microsoft.com/office/drawing/2015/06/chart">
            <c:ext xmlns:c16="http://schemas.microsoft.com/office/drawing/2014/chart" uri="{C3380CC4-5D6E-409C-BE32-E72D297353CC}">
              <c16:uniqueId val="{00000007-B52C-439D-9D0B-6775DE5DB29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10567</c:v>
                </c:pt>
                <c:pt idx="3">
                  <c:v>9384</c:v>
                </c:pt>
                <c:pt idx="6">
                  <c:v>8590</c:v>
                </c:pt>
                <c:pt idx="9">
                  <c:v>8910</c:v>
                </c:pt>
                <c:pt idx="12">
                  <c:v>9552</c:v>
                </c:pt>
              </c:numCache>
            </c:numRef>
          </c:val>
          <c:extLst xmlns:c16r2="http://schemas.microsoft.com/office/drawing/2015/06/chart">
            <c:ext xmlns:c16="http://schemas.microsoft.com/office/drawing/2014/chart" uri="{C3380CC4-5D6E-409C-BE32-E72D297353CC}">
              <c16:uniqueId val="{00000008-B52C-439D-9D0B-6775DE5DB29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8281</c:v>
                </c:pt>
                <c:pt idx="3">
                  <c:v>7661</c:v>
                </c:pt>
                <c:pt idx="6">
                  <c:v>7045</c:v>
                </c:pt>
                <c:pt idx="9">
                  <c:v>6402</c:v>
                </c:pt>
                <c:pt idx="12">
                  <c:v>5743</c:v>
                </c:pt>
              </c:numCache>
            </c:numRef>
          </c:val>
          <c:extLst xmlns:c16r2="http://schemas.microsoft.com/office/drawing/2015/06/chart">
            <c:ext xmlns:c16="http://schemas.microsoft.com/office/drawing/2014/chart" uri="{C3380CC4-5D6E-409C-BE32-E72D297353CC}">
              <c16:uniqueId val="{00000009-B52C-439D-9D0B-6775DE5DB29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54287</c:v>
                </c:pt>
                <c:pt idx="3">
                  <c:v>58204</c:v>
                </c:pt>
                <c:pt idx="6">
                  <c:v>54958</c:v>
                </c:pt>
                <c:pt idx="9">
                  <c:v>53008</c:v>
                </c:pt>
                <c:pt idx="12">
                  <c:v>52638</c:v>
                </c:pt>
              </c:numCache>
            </c:numRef>
          </c:val>
          <c:extLst xmlns:c16r2="http://schemas.microsoft.com/office/drawing/2015/06/chart">
            <c:ext xmlns:c16="http://schemas.microsoft.com/office/drawing/2014/chart" uri="{C3380CC4-5D6E-409C-BE32-E72D297353CC}">
              <c16:uniqueId val="{0000000A-B52C-439D-9D0B-6775DE5DB29A}"/>
            </c:ext>
          </c:extLst>
        </c:ser>
        <c:dLbls>
          <c:showLegendKey val="0"/>
          <c:showVal val="0"/>
          <c:showCatName val="0"/>
          <c:showSerName val="0"/>
          <c:showPercent val="0"/>
          <c:showBubbleSize val="0"/>
        </c:dLbls>
        <c:gapWidth val="100"/>
        <c:overlap val="100"/>
        <c:axId val="516407976"/>
        <c:axId val="516412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22945</c:v>
                </c:pt>
                <c:pt idx="2">
                  <c:v>#N/A</c:v>
                </c:pt>
                <c:pt idx="3">
                  <c:v>#N/A</c:v>
                </c:pt>
                <c:pt idx="4">
                  <c:v>23476</c:v>
                </c:pt>
                <c:pt idx="5">
                  <c:v>#N/A</c:v>
                </c:pt>
                <c:pt idx="6">
                  <c:v>#N/A</c:v>
                </c:pt>
                <c:pt idx="7">
                  <c:v>18736</c:v>
                </c:pt>
                <c:pt idx="8">
                  <c:v>#N/A</c:v>
                </c:pt>
                <c:pt idx="9">
                  <c:v>#N/A</c:v>
                </c:pt>
                <c:pt idx="10">
                  <c:v>17711</c:v>
                </c:pt>
                <c:pt idx="11">
                  <c:v>#N/A</c:v>
                </c:pt>
                <c:pt idx="12">
                  <c:v>#N/A</c:v>
                </c:pt>
                <c:pt idx="13">
                  <c:v>19144</c:v>
                </c:pt>
                <c:pt idx="14">
                  <c:v>#N/A</c:v>
                </c:pt>
              </c:numCache>
            </c:numRef>
          </c:val>
          <c:smooth val="0"/>
          <c:extLst xmlns:c16r2="http://schemas.microsoft.com/office/drawing/2015/06/chart">
            <c:ext xmlns:c16="http://schemas.microsoft.com/office/drawing/2014/chart" uri="{C3380CC4-5D6E-409C-BE32-E72D297353CC}">
              <c16:uniqueId val="{0000000B-B52C-439D-9D0B-6775DE5DB29A}"/>
            </c:ext>
          </c:extLst>
        </c:ser>
        <c:dLbls>
          <c:showLegendKey val="0"/>
          <c:showVal val="0"/>
          <c:showCatName val="0"/>
          <c:showSerName val="0"/>
          <c:showPercent val="0"/>
          <c:showBubbleSize val="0"/>
        </c:dLbls>
        <c:marker val="1"/>
        <c:smooth val="0"/>
        <c:axId val="516407976"/>
        <c:axId val="516412680"/>
      </c:lineChart>
      <c:catAx>
        <c:axId val="516407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6412680"/>
        <c:crosses val="autoZero"/>
        <c:auto val="1"/>
        <c:lblAlgn val="ctr"/>
        <c:lblOffset val="100"/>
        <c:tickLblSkip val="1"/>
        <c:tickMarkSkip val="1"/>
        <c:noMultiLvlLbl val="0"/>
      </c:catAx>
      <c:valAx>
        <c:axId val="516412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6407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8919</c:v>
                </c:pt>
                <c:pt idx="1">
                  <c:v>6844</c:v>
                </c:pt>
                <c:pt idx="2">
                  <c:v>7071</c:v>
                </c:pt>
              </c:numCache>
            </c:numRef>
          </c:val>
          <c:extLst xmlns:c16r2="http://schemas.microsoft.com/office/drawing/2015/06/chart">
            <c:ext xmlns:c16="http://schemas.microsoft.com/office/drawing/2014/chart" uri="{C3380CC4-5D6E-409C-BE32-E72D297353CC}">
              <c16:uniqueId val="{00000000-33E4-4993-B776-BECF466854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1500</c:v>
                </c:pt>
                <c:pt idx="1">
                  <c:v>1203</c:v>
                </c:pt>
                <c:pt idx="2">
                  <c:v>1304</c:v>
                </c:pt>
              </c:numCache>
            </c:numRef>
          </c:val>
          <c:extLst xmlns:c16r2="http://schemas.microsoft.com/office/drawing/2015/06/chart">
            <c:ext xmlns:c16="http://schemas.microsoft.com/office/drawing/2014/chart" uri="{C3380CC4-5D6E-409C-BE32-E72D297353CC}">
              <c16:uniqueId val="{00000001-33E4-4993-B776-BECF466854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4704</c:v>
                </c:pt>
                <c:pt idx="1">
                  <c:v>4563</c:v>
                </c:pt>
                <c:pt idx="2">
                  <c:v>4328</c:v>
                </c:pt>
              </c:numCache>
            </c:numRef>
          </c:val>
          <c:extLst xmlns:c16r2="http://schemas.microsoft.com/office/drawing/2015/06/chart">
            <c:ext xmlns:c16="http://schemas.microsoft.com/office/drawing/2014/chart" uri="{C3380CC4-5D6E-409C-BE32-E72D297353CC}">
              <c16:uniqueId val="{00000002-33E4-4993-B776-BECF466854B7}"/>
            </c:ext>
          </c:extLst>
        </c:ser>
        <c:dLbls>
          <c:showLegendKey val="0"/>
          <c:showVal val="0"/>
          <c:showCatName val="0"/>
          <c:showSerName val="0"/>
          <c:showPercent val="0"/>
          <c:showBubbleSize val="0"/>
        </c:dLbls>
        <c:gapWidth val="120"/>
        <c:overlap val="100"/>
        <c:axId val="516414640"/>
        <c:axId val="516409544"/>
      </c:barChart>
      <c:catAx>
        <c:axId val="51641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6409544"/>
        <c:crosses val="autoZero"/>
        <c:auto val="1"/>
        <c:lblAlgn val="ctr"/>
        <c:lblOffset val="100"/>
        <c:tickLblSkip val="1"/>
        <c:tickMarkSkip val="1"/>
        <c:noMultiLvlLbl val="0"/>
      </c:catAx>
      <c:valAx>
        <c:axId val="5164095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6414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575-4BF3-B529-CBC95495BDD1}"/>
                </c:ext>
                <c:ext xmlns:c15="http://schemas.microsoft.com/office/drawing/2012/chart" uri="{CE6537A1-D6FC-4f65-9D91-7224C49458BB}">
                  <c15:dlblFieldTable>
                    <c15:dlblFTEntry>
                      <c15:txfldGUID>{243C54B5-8476-42DD-B32D-C524DC7DBFC8}</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575-4BF3-B529-CBC95495BDD1}"/>
                </c:ext>
                <c:ext xmlns:c15="http://schemas.microsoft.com/office/drawing/2012/chart" uri="{CE6537A1-D6FC-4f65-9D91-7224C49458BB}">
                  <c15:dlblFieldTable>
                    <c15:dlblFTEntry>
                      <c15:txfldGUID>{FDB69E5E-A0A7-43DD-8B87-18081AD50913}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575-4BF3-B529-CBC95495BDD1}"/>
                </c:ext>
                <c:ext xmlns:c15="http://schemas.microsoft.com/office/drawing/2012/chart" uri="{CE6537A1-D6FC-4f65-9D91-7224C49458BB}">
                  <c15:dlblFieldTable>
                    <c15:dlblFTEntry>
                      <c15:txfldGUID>{3DAC68EA-ADB9-43C5-B503-FC8DAB475B38}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575-4BF3-B529-CBC95495BDD1}"/>
                </c:ext>
                <c:ext xmlns:c15="http://schemas.microsoft.com/office/drawing/2012/chart" uri="{CE6537A1-D6FC-4f65-9D91-7224C49458BB}">
                  <c15:dlblFieldTable>
                    <c15:dlblFTEntry>
                      <c15:txfldGUID>{3E98C659-482D-467F-B9FC-89852963B111}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575-4BF3-B529-CBC95495BDD1}"/>
                </c:ext>
                <c:ext xmlns:c15="http://schemas.microsoft.com/office/drawing/2012/chart" uri="{CE6537A1-D6FC-4f65-9D91-7224C49458BB}">
                  <c15:dlblFieldTable>
                    <c15:dlblFTEntry>
                      <c15:txfldGUID>{56996BAA-E4DA-4B6A-86A8-CAA3861910BE}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575-4BF3-B529-CBC95495BDD1}"/>
                </c:ext>
                <c:ext xmlns:c15="http://schemas.microsoft.com/office/drawing/2012/chart" uri="{CE6537A1-D6FC-4f65-9D91-7224C49458BB}">
                  <c15:dlblFieldTable>
                    <c15:dlblFTEntry>
                      <c15:txfldGUID>{8E4BF3BB-4AA5-4BF8-956A-6B7540D3FF4F}</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575-4BF3-B529-CBC95495BDD1}"/>
                </c:ext>
                <c:ext xmlns:c15="http://schemas.microsoft.com/office/drawing/2012/chart" uri="{CE6537A1-D6FC-4f65-9D91-7224C49458BB}">
                  <c15:dlblFieldTable>
                    <c15:dlblFTEntry>
                      <c15:txfldGUID>{3F73DCC0-4568-4794-AE7F-101D594BBE06}</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575-4BF3-B529-CBC95495BDD1}"/>
                </c:ext>
                <c:ext xmlns:c15="http://schemas.microsoft.com/office/drawing/2012/chart" uri="{CE6537A1-D6FC-4f65-9D91-7224C49458BB}">
                  <c15:dlblFieldTable>
                    <c15:dlblFTEntry>
                      <c15:txfldGUID>{ACFB5CEF-C135-4F48-BC1E-42CE94B67B4D}</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575-4BF3-B529-CBC95495BDD1}"/>
                </c:ext>
                <c:ext xmlns:c15="http://schemas.microsoft.com/office/drawing/2012/chart" uri="{CE6537A1-D6FC-4f65-9D91-7224C49458BB}">
                  <c15:dlblFieldTable>
                    <c15:dlblFTEntry>
                      <c15:txfldGUID>{21FF7A4F-3C43-4995-87FF-61C7F4EFC2C6}</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69.900000000000006</c:v>
                </c:pt>
                <c:pt idx="24">
                  <c:v>69.900000000000006</c:v>
                </c:pt>
                <c:pt idx="32">
                  <c:v>63.9</c:v>
                </c:pt>
              </c:numCache>
            </c:numRef>
          </c:xVal>
          <c:yVal>
            <c:numRef>
              <c:f>公会計指標分析・財政指標組合せ分析表!$BP$51:$DC$51</c:f>
              <c:numCache>
                <c:formatCode>#,##0.0;"▲ "#,##0.0</c:formatCode>
                <c:ptCount val="40"/>
                <c:pt idx="16">
                  <c:v>96</c:v>
                </c:pt>
                <c:pt idx="24">
                  <c:v>90.4</c:v>
                </c:pt>
                <c:pt idx="32">
                  <c:v>97</c:v>
                </c:pt>
              </c:numCache>
            </c:numRef>
          </c:yVal>
          <c:smooth val="0"/>
          <c:extLst xmlns:c16r2="http://schemas.microsoft.com/office/drawing/2015/06/chart">
            <c:ext xmlns:c16="http://schemas.microsoft.com/office/drawing/2014/chart" uri="{C3380CC4-5D6E-409C-BE32-E72D297353CC}">
              <c16:uniqueId val="{00000009-D575-4BF3-B529-CBC95495BDD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575-4BF3-B529-CBC95495BDD1}"/>
                </c:ext>
                <c:ext xmlns:c15="http://schemas.microsoft.com/office/drawing/2012/chart" uri="{CE6537A1-D6FC-4f65-9D91-7224C49458BB}">
                  <c15:dlblFieldTable>
                    <c15:dlblFTEntry>
                      <c15:txfldGUID>{7C623486-B3D2-4AE9-AEE5-C79C73883326}</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575-4BF3-B529-CBC95495BDD1}"/>
                </c:ext>
                <c:ext xmlns:c15="http://schemas.microsoft.com/office/drawing/2012/chart" uri="{CE6537A1-D6FC-4f65-9D91-7224C49458BB}">
                  <c15:dlblFieldTable>
                    <c15:dlblFTEntry>
                      <c15:txfldGUID>{D3099013-01FE-4ED3-BC50-D0DC060C9BC8}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575-4BF3-B529-CBC95495BDD1}"/>
                </c:ext>
                <c:ext xmlns:c15="http://schemas.microsoft.com/office/drawing/2012/chart" uri="{CE6537A1-D6FC-4f65-9D91-7224C49458BB}">
                  <c15:dlblFieldTable>
                    <c15:dlblFTEntry>
                      <c15:txfldGUID>{CC3BC432-8B0C-4C5E-A15C-5E3B7E522C0E}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575-4BF3-B529-CBC95495BDD1}"/>
                </c:ext>
                <c:ext xmlns:c15="http://schemas.microsoft.com/office/drawing/2012/chart" uri="{CE6537A1-D6FC-4f65-9D91-7224C49458BB}">
                  <c15:dlblFieldTable>
                    <c15:dlblFTEntry>
                      <c15:txfldGUID>{728FF67C-9D6E-4F63-94D7-D8C6632FC467}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575-4BF3-B529-CBC95495BDD1}"/>
                </c:ext>
                <c:ext xmlns:c15="http://schemas.microsoft.com/office/drawing/2012/chart" uri="{CE6537A1-D6FC-4f65-9D91-7224C49458BB}">
                  <c15:dlblFieldTable>
                    <c15:dlblFTEntry>
                      <c15:txfldGUID>{E289B07A-A485-4BE4-AF59-35FF6C5B7D5B}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575-4BF3-B529-CBC95495BDD1}"/>
                </c:ext>
                <c:ext xmlns:c15="http://schemas.microsoft.com/office/drawing/2012/chart" uri="{CE6537A1-D6FC-4f65-9D91-7224C49458BB}">
                  <c15:dlblFieldTable>
                    <c15:dlblFTEntry>
                      <c15:txfldGUID>{E7191FE4-8C31-4C21-8D56-EC3E238AADA3}</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575-4BF3-B529-CBC95495BDD1}"/>
                </c:ext>
                <c:ext xmlns:c15="http://schemas.microsoft.com/office/drawing/2012/chart" uri="{CE6537A1-D6FC-4f65-9D91-7224C49458BB}">
                  <c15:dlblFieldTable>
                    <c15:dlblFTEntry>
                      <c15:txfldGUID>{8E0D91BD-6FF6-432D-92D4-8694FCD3A82B}</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575-4BF3-B529-CBC95495BDD1}"/>
                </c:ext>
                <c:ext xmlns:c15="http://schemas.microsoft.com/office/drawing/2012/chart" uri="{CE6537A1-D6FC-4f65-9D91-7224C49458BB}">
                  <c15:dlblFieldTable>
                    <c15:dlblFTEntry>
                      <c15:txfldGUID>{08644E57-4298-4970-BBE1-46844F9F0725}</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575-4BF3-B529-CBC95495BDD1}"/>
                </c:ext>
                <c:ext xmlns:c15="http://schemas.microsoft.com/office/drawing/2012/chart" uri="{CE6537A1-D6FC-4f65-9D91-7224C49458BB}">
                  <c15:dlblFieldTable>
                    <c15:dlblFTEntry>
                      <c15:txfldGUID>{84D08C35-196E-42E9-A641-1F9DCCDFA5BA}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60.4</c:v>
                </c:pt>
                <c:pt idx="24">
                  <c:v>59.3</c:v>
                </c:pt>
                <c:pt idx="32">
                  <c:v>59.8</c:v>
                </c:pt>
              </c:numCache>
            </c:numRef>
          </c:xVal>
          <c:yVal>
            <c:numRef>
              <c:f>公会計指標分析・財政指標組合せ分析表!$BP$55:$DC$55</c:f>
              <c:numCache>
                <c:formatCode>#,##0.0;"▲ "#,##0.0</c:formatCode>
                <c:ptCount val="40"/>
                <c:pt idx="16">
                  <c:v>35.299999999999997</c:v>
                </c:pt>
                <c:pt idx="24">
                  <c:v>31.9</c:v>
                </c:pt>
                <c:pt idx="32">
                  <c:v>24.2</c:v>
                </c:pt>
              </c:numCache>
            </c:numRef>
          </c:yVal>
          <c:smooth val="0"/>
          <c:extLst xmlns:c16r2="http://schemas.microsoft.com/office/drawing/2015/06/chart">
            <c:ext xmlns:c16="http://schemas.microsoft.com/office/drawing/2014/chart" uri="{C3380CC4-5D6E-409C-BE32-E72D297353CC}">
              <c16:uniqueId val="{00000013-D575-4BF3-B529-CBC95495BDD1}"/>
            </c:ext>
          </c:extLst>
        </c:ser>
        <c:dLbls>
          <c:showLegendKey val="0"/>
          <c:showVal val="1"/>
          <c:showCatName val="0"/>
          <c:showSerName val="0"/>
          <c:showPercent val="0"/>
          <c:showBubbleSize val="0"/>
        </c:dLbls>
        <c:axId val="516412288"/>
        <c:axId val="516409936"/>
      </c:scatterChart>
      <c:valAx>
        <c:axId val="516412288"/>
        <c:scaling>
          <c:orientation val="minMax"/>
          <c:max val="71"/>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6409936"/>
        <c:crosses val="autoZero"/>
        <c:crossBetween val="midCat"/>
      </c:valAx>
      <c:valAx>
        <c:axId val="516409936"/>
        <c:scaling>
          <c:orientation val="minMax"/>
          <c:max val="110"/>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6412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B49-4C07-92DE-DE3EE4A4831F}"/>
                </c:ext>
                <c:ext xmlns:c15="http://schemas.microsoft.com/office/drawing/2012/chart" uri="{CE6537A1-D6FC-4f65-9D91-7224C49458BB}">
                  <c15:dlblFieldTable>
                    <c15:dlblFTEntry>
                      <c15:txfldGUID>{79D1A39E-58E0-4B1B-9FD8-76F5A98C1D1D}</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B49-4C07-92DE-DE3EE4A4831F}"/>
                </c:ext>
                <c:ext xmlns:c15="http://schemas.microsoft.com/office/drawing/2012/chart" uri="{CE6537A1-D6FC-4f65-9D91-7224C49458BB}">
                  <c15:dlblFieldTable>
                    <c15:dlblFTEntry>
                      <c15:txfldGUID>{956933E0-9E55-490F-9D52-C54C880338E6}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B49-4C07-92DE-DE3EE4A4831F}"/>
                </c:ext>
                <c:ext xmlns:c15="http://schemas.microsoft.com/office/drawing/2012/chart" uri="{CE6537A1-D6FC-4f65-9D91-7224C49458BB}">
                  <c15:dlblFieldTable>
                    <c15:dlblFTEntry>
                      <c15:txfldGUID>{1D318888-3C62-4007-A16A-2E6D880D10D0}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B49-4C07-92DE-DE3EE4A4831F}"/>
                </c:ext>
                <c:ext xmlns:c15="http://schemas.microsoft.com/office/drawing/2012/chart" uri="{CE6537A1-D6FC-4f65-9D91-7224C49458BB}">
                  <c15:dlblFieldTable>
                    <c15:dlblFTEntry>
                      <c15:txfldGUID>{72A94193-833C-4943-BC4C-C59AB99C39AC}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B49-4C07-92DE-DE3EE4A4831F}"/>
                </c:ext>
                <c:ext xmlns:c15="http://schemas.microsoft.com/office/drawing/2012/chart" uri="{CE6537A1-D6FC-4f65-9D91-7224C49458BB}">
                  <c15:dlblFieldTable>
                    <c15:dlblFTEntry>
                      <c15:txfldGUID>{B8156552-2463-48F8-881A-C0645ADC8A39}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B49-4C07-92DE-DE3EE4A4831F}"/>
                </c:ext>
                <c:ext xmlns:c15="http://schemas.microsoft.com/office/drawing/2012/chart" uri="{CE6537A1-D6FC-4f65-9D91-7224C49458BB}">
                  <c15:dlblFieldTable>
                    <c15:dlblFTEntry>
                      <c15:txfldGUID>{BB99D9E1-58F2-418F-9857-2C6CB2501BF6}</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B49-4C07-92DE-DE3EE4A4831F}"/>
                </c:ext>
                <c:ext xmlns:c15="http://schemas.microsoft.com/office/drawing/2012/chart" uri="{CE6537A1-D6FC-4f65-9D91-7224C49458BB}">
                  <c15:dlblFieldTable>
                    <c15:dlblFTEntry>
                      <c15:txfldGUID>{B9518C49-B512-4DC0-969C-3B929BCC3B7D}</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B49-4C07-92DE-DE3EE4A4831F}"/>
                </c:ext>
                <c:ext xmlns:c15="http://schemas.microsoft.com/office/drawing/2012/chart" uri="{CE6537A1-D6FC-4f65-9D91-7224C49458BB}">
                  <c15:dlblFieldTable>
                    <c15:dlblFTEntry>
                      <c15:txfldGUID>{CE76DD25-8E96-48CF-AAD2-D6C0215DD010}</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B49-4C07-92DE-DE3EE4A4831F}"/>
                </c:ext>
                <c:ext xmlns:c15="http://schemas.microsoft.com/office/drawing/2012/chart" uri="{CE6537A1-D6FC-4f65-9D91-7224C49458BB}">
                  <c15:dlblFieldTable>
                    <c15:dlblFTEntry>
                      <c15:txfldGUID>{BE09EBEF-8E24-40F3-A355-98C3540F3529}</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5.5</c:v>
                </c:pt>
                <c:pt idx="16">
                  <c:v>3.4</c:v>
                </c:pt>
                <c:pt idx="24">
                  <c:v>8.3000000000000007</c:v>
                </c:pt>
                <c:pt idx="32">
                  <c:v>10.6</c:v>
                </c:pt>
              </c:numCache>
            </c:numRef>
          </c:xVal>
          <c:yVal>
            <c:numRef>
              <c:f>公会計指標分析・財政指標組合せ分析表!$BP$73:$DC$73</c:f>
              <c:numCache>
                <c:formatCode>#,##0.0;"▲ "#,##0.0</c:formatCode>
                <c:ptCount val="40"/>
                <c:pt idx="0">
                  <c:v>119.7</c:v>
                </c:pt>
                <c:pt idx="8">
                  <c:v>121.6</c:v>
                </c:pt>
                <c:pt idx="16">
                  <c:v>96</c:v>
                </c:pt>
                <c:pt idx="24">
                  <c:v>90.4</c:v>
                </c:pt>
                <c:pt idx="32">
                  <c:v>97</c:v>
                </c:pt>
              </c:numCache>
            </c:numRef>
          </c:yVal>
          <c:smooth val="0"/>
          <c:extLst xmlns:c16r2="http://schemas.microsoft.com/office/drawing/2015/06/chart">
            <c:ext xmlns:c16="http://schemas.microsoft.com/office/drawing/2014/chart" uri="{C3380CC4-5D6E-409C-BE32-E72D297353CC}">
              <c16:uniqueId val="{00000009-FB49-4C07-92DE-DE3EE4A4831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B49-4C07-92DE-DE3EE4A4831F}"/>
                </c:ext>
                <c:ext xmlns:c15="http://schemas.microsoft.com/office/drawing/2012/chart" uri="{CE6537A1-D6FC-4f65-9D91-7224C49458BB}">
                  <c15:dlblFieldTable>
                    <c15:dlblFTEntry>
                      <c15:txfldGUID>{2AF73A9A-C79D-4B29-ADB7-FC4499022C8D}</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B49-4C07-92DE-DE3EE4A4831F}"/>
                </c:ext>
                <c:ext xmlns:c15="http://schemas.microsoft.com/office/drawing/2012/chart" uri="{CE6537A1-D6FC-4f65-9D91-7224C49458BB}">
                  <c15:dlblFieldTable>
                    <c15:dlblFTEntry>
                      <c15:txfldGUID>{A78FE41C-2A13-4968-9829-9D916493E538}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B49-4C07-92DE-DE3EE4A4831F}"/>
                </c:ext>
                <c:ext xmlns:c15="http://schemas.microsoft.com/office/drawing/2012/chart" uri="{CE6537A1-D6FC-4f65-9D91-7224C49458BB}">
                  <c15:dlblFieldTable>
                    <c15:dlblFTEntry>
                      <c15:txfldGUID>{EEB568D5-6F8B-4724-BC65-7F430BD6A78C}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B49-4C07-92DE-DE3EE4A4831F}"/>
                </c:ext>
                <c:ext xmlns:c15="http://schemas.microsoft.com/office/drawing/2012/chart" uri="{CE6537A1-D6FC-4f65-9D91-7224C49458BB}">
                  <c15:dlblFieldTable>
                    <c15:dlblFTEntry>
                      <c15:txfldGUID>{E01EE927-6484-4C63-839A-5B094DE2672E}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B49-4C07-92DE-DE3EE4A4831F}"/>
                </c:ext>
                <c:ext xmlns:c15="http://schemas.microsoft.com/office/drawing/2012/chart" uri="{CE6537A1-D6FC-4f65-9D91-7224C49458BB}">
                  <c15:dlblFieldTable>
                    <c15:dlblFTEntry>
                      <c15:txfldGUID>{721755B6-A0FD-499D-BE7E-C9C5E773B2BC}</c15:txfldGUID>
                      <c15:f>#REF!</c15:f>
                      <c15:dlblFieldTableCache>
                        <c:ptCount val="1"/>
                        <c:pt idx="0">
                          <c:v>#REF!</c:v>
                        </c:pt>
                      </c15:dlblFieldTableCache>
                    </c15:dlblFTEntry>
                  </c15:dlblFieldTable>
                  <c15:showDataLabelsRange val="0"/>
                </c:ext>
              </c:extLst>
            </c:dLbl>
            <c:dLbl>
              <c:idx val="8"/>
              <c:layout>
                <c:manualLayout>
                  <c:x val="-2.3341296671537205E-2"/>
                  <c:y val="-4.8751906799542707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B49-4C07-92DE-DE3EE4A4831F}"/>
                </c:ext>
                <c:ext xmlns:c15="http://schemas.microsoft.com/office/drawing/2012/chart" uri="{CE6537A1-D6FC-4f65-9D91-7224C49458BB}">
                  <c15:dlblFieldTable>
                    <c15:dlblFTEntry>
                      <c15:txfldGUID>{67632FB2-0D17-4E25-A644-C967418A301C}</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0054686566684129E-2"/>
                  <c:y val="-7.7657686414271593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B49-4C07-92DE-DE3EE4A4831F}"/>
                </c:ext>
                <c:ext xmlns:c15="http://schemas.microsoft.com/office/drawing/2012/chart" uri="{CE6537A1-D6FC-4f65-9D91-7224C49458BB}">
                  <c15:dlblFieldTable>
                    <c15:dlblFTEntry>
                      <c15:txfldGUID>{A38CD291-6C59-496C-8AC6-C7D17F22C8A0}</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1697991619110633E-2"/>
                  <c:y val="-6.084051929335232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B49-4C07-92DE-DE3EE4A4831F}"/>
                </c:ext>
                <c:ext xmlns:c15="http://schemas.microsoft.com/office/drawing/2012/chart" uri="{CE6537A1-D6FC-4f65-9D91-7224C49458BB}">
                  <c15:dlblFieldTable>
                    <c15:dlblFTEntry>
                      <c15:txfldGUID>{C651FE88-DD01-4CEB-9EBA-19CFB680522E}</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B49-4C07-92DE-DE3EE4A4831F}"/>
                </c:ext>
                <c:ext xmlns:c15="http://schemas.microsoft.com/office/drawing/2012/chart" uri="{CE6537A1-D6FC-4f65-9D91-7224C49458BB}">
                  <c15:dlblFieldTable>
                    <c15:dlblFTEntry>
                      <c15:txfldGUID>{B03F21D7-FC2B-4BCD-8DA6-A62873264668}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xmlns:c16r2="http://schemas.microsoft.com/office/drawing/2015/06/chart">
            <c:ext xmlns:c16="http://schemas.microsoft.com/office/drawing/2014/chart" uri="{C3380CC4-5D6E-409C-BE32-E72D297353CC}">
              <c16:uniqueId val="{00000013-FB49-4C07-92DE-DE3EE4A4831F}"/>
            </c:ext>
          </c:extLst>
        </c:ser>
        <c:dLbls>
          <c:showLegendKey val="0"/>
          <c:showVal val="1"/>
          <c:showCatName val="0"/>
          <c:showSerName val="0"/>
          <c:showPercent val="0"/>
          <c:showBubbleSize val="0"/>
        </c:dLbls>
        <c:axId val="516408368"/>
        <c:axId val="516410328"/>
      </c:scatterChart>
      <c:valAx>
        <c:axId val="516408368"/>
        <c:scaling>
          <c:orientation val="minMax"/>
          <c:max val="11.2"/>
          <c:min val="2.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6410328"/>
        <c:crosses val="autoZero"/>
        <c:crossBetween val="midCat"/>
      </c:valAx>
      <c:valAx>
        <c:axId val="516410328"/>
        <c:scaling>
          <c:orientation val="minMax"/>
          <c:max val="138"/>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64083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平成２５年度以降は，元利償還金の減少により対前年では改善している。</a:t>
          </a:r>
          <a:endParaRPr lang="ja-JP" altLang="ja-JP" sz="1400">
            <a:effectLst/>
          </a:endParaRPr>
        </a:p>
        <a:p>
          <a:r>
            <a:rPr kumimoji="1" lang="ja-JP" altLang="ja-JP" sz="1100">
              <a:solidFill>
                <a:schemeClr val="dk1"/>
              </a:solidFill>
              <a:effectLst/>
              <a:latin typeface="+mn-lt"/>
              <a:ea typeface="+mn-ea"/>
              <a:cs typeface="+mn-cs"/>
            </a:rPr>
            <a:t>　しかし，平成２８・２９年度においては，公共用地取得費特別会計において地方債の満期一括償還があったため増加した。</a:t>
          </a:r>
          <a:endParaRPr lang="ja-JP" altLang="ja-JP" sz="1400">
            <a:effectLst/>
          </a:endParaRPr>
        </a:p>
        <a:p>
          <a:r>
            <a:rPr kumimoji="1" lang="ja-JP" altLang="ja-JP" sz="1100">
              <a:solidFill>
                <a:schemeClr val="dk1"/>
              </a:solidFill>
              <a:effectLst/>
              <a:latin typeface="+mn-lt"/>
              <a:ea typeface="+mn-ea"/>
              <a:cs typeface="+mn-cs"/>
            </a:rPr>
            <a:t>　今後，精道中学校建替工事など新たに市債を活用する事業も多く予定していることから，今後数年間は，ほぼ横ばいで推移する見通しである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の大きな割合を占める地方債残高は，ここ数年間は，借換抑制や繰上償還などにより，大きく減少してきた。平成２７年度に公共用地取得費特別会計による土地の購入等の影響により増加しているが，平成２８・２９年度に地方債の満期一括償還を行ったため，再び減少している。一方，</a:t>
          </a:r>
          <a:r>
            <a:rPr kumimoji="1" lang="ja-JP" altLang="en-US" sz="1100">
              <a:solidFill>
                <a:schemeClr val="dk1"/>
              </a:solidFill>
              <a:effectLst/>
              <a:latin typeface="+mn-lt"/>
              <a:ea typeface="+mn-ea"/>
              <a:cs typeface="+mn-cs"/>
            </a:rPr>
            <a:t>平成３０年度は，</a:t>
          </a:r>
          <a:r>
            <a:rPr kumimoji="1" lang="ja-JP" altLang="ja-JP" sz="1100">
              <a:solidFill>
                <a:schemeClr val="dk1"/>
              </a:solidFill>
              <a:effectLst/>
              <a:latin typeface="+mn-lt"/>
              <a:ea typeface="+mn-ea"/>
              <a:cs typeface="+mn-cs"/>
            </a:rPr>
            <a:t>将来負担額から控除される充当可能財源等</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基準財政需要額算入見込額</a:t>
          </a:r>
          <a:r>
            <a:rPr kumimoji="1" lang="ja-JP" altLang="ja-JP" sz="1100">
              <a:solidFill>
                <a:schemeClr val="dk1"/>
              </a:solidFill>
              <a:effectLst/>
              <a:latin typeface="+mn-lt"/>
              <a:ea typeface="+mn-ea"/>
              <a:cs typeface="+mn-cs"/>
            </a:rPr>
            <a:t>の減少等により約</a:t>
          </a:r>
          <a:r>
            <a:rPr kumimoji="1" lang="ja-JP" altLang="en-US" sz="1100">
              <a:solidFill>
                <a:schemeClr val="dk1"/>
              </a:solidFill>
              <a:effectLst/>
              <a:latin typeface="+mn-lt"/>
              <a:ea typeface="+mn-ea"/>
              <a:cs typeface="+mn-cs"/>
            </a:rPr>
            <a:t>２０</a:t>
          </a:r>
          <a:r>
            <a:rPr kumimoji="1" lang="ja-JP" altLang="ja-JP" sz="1100">
              <a:solidFill>
                <a:schemeClr val="dk1"/>
              </a:solidFill>
              <a:effectLst/>
              <a:latin typeface="+mn-lt"/>
              <a:ea typeface="+mn-ea"/>
              <a:cs typeface="+mn-cs"/>
            </a:rPr>
            <a:t>億円減少している。</a:t>
          </a:r>
          <a:endParaRPr lang="ja-JP" altLang="ja-JP" sz="1400">
            <a:effectLst/>
          </a:endParaRPr>
        </a:p>
        <a:p>
          <a:r>
            <a:rPr kumimoji="1" lang="ja-JP" altLang="ja-JP" sz="1100">
              <a:solidFill>
                <a:schemeClr val="dk1"/>
              </a:solidFill>
              <a:effectLst/>
              <a:latin typeface="+mn-lt"/>
              <a:ea typeface="+mn-ea"/>
              <a:cs typeface="+mn-cs"/>
            </a:rPr>
            <a:t>　今後も，計画的な地方債の発行等により将来負担額が増加しないように努め，将来負担の健全化を図る。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兵庫県芦屋市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平成３０年度は，</a:t>
          </a:r>
          <a:r>
            <a:rPr kumimoji="1" lang="ja-JP" altLang="ja-JP" sz="1100">
              <a:solidFill>
                <a:schemeClr val="dk1"/>
              </a:solidFill>
              <a:effectLst/>
              <a:latin typeface="+mn-lt"/>
              <a:ea typeface="+mn-ea"/>
              <a:cs typeface="+mn-cs"/>
            </a:rPr>
            <a:t>公共施設等整備基金をはじめ特定目的基金全体で約４億円取り崩し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基金の運用利子や寄附金等により約</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億円積立てた</a:t>
          </a:r>
          <a:r>
            <a:rPr kumimoji="1" lang="ja-JP" altLang="en-US" sz="1100">
              <a:solidFill>
                <a:schemeClr val="dk1"/>
              </a:solidFill>
              <a:effectLst/>
              <a:latin typeface="+mn-lt"/>
              <a:ea typeface="+mn-ea"/>
              <a:cs typeface="+mn-cs"/>
            </a:rPr>
            <a:t>ことにより</a:t>
          </a:r>
          <a:r>
            <a:rPr kumimoji="1" lang="ja-JP" altLang="ja-JP" sz="1100">
              <a:solidFill>
                <a:schemeClr val="dk1"/>
              </a:solidFill>
              <a:effectLst/>
              <a:latin typeface="+mn-lt"/>
              <a:ea typeface="+mn-ea"/>
              <a:cs typeface="+mn-cs"/>
            </a:rPr>
            <a:t>全体として約</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特定目的基金の一部は，使途を明示したふるさと寄附金を募っているため，一時的には積み立てられるが，事業進捗に合わせて取り</a:t>
          </a:r>
          <a:r>
            <a:rPr kumimoji="1" lang="ja-JP" altLang="en-US" sz="1100">
              <a:solidFill>
                <a:schemeClr val="dk1"/>
              </a:solidFill>
              <a:effectLst/>
              <a:latin typeface="+mn-lt"/>
              <a:ea typeface="+mn-ea"/>
              <a:cs typeface="+mn-cs"/>
            </a:rPr>
            <a:t>崩し</a:t>
          </a:r>
          <a:r>
            <a:rPr kumimoji="1" lang="ja-JP" altLang="ja-JP" sz="1100">
              <a:solidFill>
                <a:schemeClr val="dk1"/>
              </a:solidFill>
              <a:effectLst/>
              <a:latin typeface="+mn-lt"/>
              <a:ea typeface="+mn-ea"/>
              <a:cs typeface="+mn-cs"/>
            </a:rPr>
            <a:t>ていくため，中長期的には減少傾向にある。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公共施設整備基金：教育文化および社会福祉その他の都市施設の整備</a:t>
          </a:r>
          <a:endParaRPr lang="ja-JP" altLang="ja-JP" sz="1400">
            <a:effectLst/>
          </a:endParaRPr>
        </a:p>
        <a:p>
          <a:r>
            <a:rPr kumimoji="1" lang="ja-JP" altLang="ja-JP" sz="1100">
              <a:solidFill>
                <a:schemeClr val="dk1"/>
              </a:solidFill>
              <a:effectLst/>
              <a:latin typeface="+mn-lt"/>
              <a:ea typeface="+mn-ea"/>
              <a:cs typeface="+mn-cs"/>
            </a:rPr>
            <a:t>　長寿社会福祉基金：長寿社会に向けて，在宅福祉の持続的向上を図り，高齢者及び障害者等にとって住みよい地域福祉社会の実現</a:t>
          </a:r>
          <a:endParaRPr lang="ja-JP" altLang="ja-JP" sz="1400">
            <a:effectLst/>
          </a:endParaRPr>
        </a:p>
        <a:p>
          <a:r>
            <a:rPr kumimoji="1" lang="ja-JP" altLang="ja-JP" sz="1100">
              <a:solidFill>
                <a:schemeClr val="dk1"/>
              </a:solidFill>
              <a:effectLst/>
              <a:latin typeface="+mn-lt"/>
              <a:ea typeface="+mn-ea"/>
              <a:cs typeface="+mn-cs"/>
            </a:rPr>
            <a:t>　西田房子福祉基金：高齢者福祉（権利擁護施策）の向上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公共施設等整備基金：</a:t>
          </a:r>
          <a:r>
            <a:rPr kumimoji="1" lang="ja-JP" altLang="en-US" sz="1100">
              <a:solidFill>
                <a:schemeClr val="dk1"/>
              </a:solidFill>
              <a:effectLst/>
              <a:latin typeface="+mn-lt"/>
              <a:ea typeface="+mn-ea"/>
              <a:cs typeface="+mn-cs"/>
            </a:rPr>
            <a:t>開発指導関連事業寄附金や</a:t>
          </a:r>
          <a:r>
            <a:rPr kumimoji="1" lang="ja-JP" altLang="ja-JP" sz="1100">
              <a:solidFill>
                <a:schemeClr val="dk1"/>
              </a:solidFill>
              <a:effectLst/>
              <a:latin typeface="+mn-lt"/>
              <a:ea typeface="+mn-ea"/>
              <a:cs typeface="+mn-cs"/>
            </a:rPr>
            <a:t>自転車駐車場大規模修繕の積立金等を</a:t>
          </a: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億円積立てたことによる増加と総合公園割賦金及び自転車等駐輪対策に要する経費のために</a:t>
          </a:r>
          <a:r>
            <a:rPr kumimoji="1" lang="ja-JP" altLang="en-US" sz="1100">
              <a:solidFill>
                <a:schemeClr val="dk1"/>
              </a:solidFill>
              <a:effectLst/>
              <a:latin typeface="+mn-lt"/>
              <a:ea typeface="+mn-ea"/>
              <a:cs typeface="+mn-cs"/>
            </a:rPr>
            <a:t>３．５</a:t>
          </a:r>
          <a:r>
            <a:rPr kumimoji="1" lang="ja-JP" altLang="ja-JP" sz="1100">
              <a:solidFill>
                <a:schemeClr val="dk1"/>
              </a:solidFill>
              <a:effectLst/>
              <a:latin typeface="+mn-lt"/>
              <a:ea typeface="+mn-ea"/>
              <a:cs typeface="+mn-cs"/>
            </a:rPr>
            <a:t>億円を取り</a:t>
          </a:r>
          <a:r>
            <a:rPr kumimoji="1" lang="ja-JP" altLang="en-US" sz="1100">
              <a:solidFill>
                <a:schemeClr val="dk1"/>
              </a:solidFill>
              <a:effectLst/>
              <a:latin typeface="+mn-lt"/>
              <a:ea typeface="+mn-ea"/>
              <a:cs typeface="+mn-cs"/>
            </a:rPr>
            <a:t>崩し</a:t>
          </a:r>
          <a:r>
            <a:rPr kumimoji="1" lang="ja-JP" altLang="ja-JP" sz="1100">
              <a:solidFill>
                <a:schemeClr val="dk1"/>
              </a:solidFill>
              <a:effectLst/>
              <a:latin typeface="+mn-lt"/>
              <a:ea typeface="+mn-ea"/>
              <a:cs typeface="+mn-cs"/>
            </a:rPr>
            <a:t>たことにより差引き</a:t>
          </a:r>
          <a:r>
            <a:rPr kumimoji="1" lang="ja-JP" altLang="en-US" sz="1100">
              <a:solidFill>
                <a:schemeClr val="dk1"/>
              </a:solidFill>
              <a:effectLst/>
              <a:latin typeface="+mn-lt"/>
              <a:ea typeface="+mn-ea"/>
              <a:cs typeface="+mn-cs"/>
            </a:rPr>
            <a:t>２．４</a:t>
          </a:r>
          <a:r>
            <a:rPr kumimoji="1" lang="ja-JP" altLang="ja-JP" sz="1100">
              <a:solidFill>
                <a:schemeClr val="dk1"/>
              </a:solidFill>
              <a:effectLst/>
              <a:latin typeface="+mn-lt"/>
              <a:ea typeface="+mn-ea"/>
              <a:cs typeface="+mn-cs"/>
            </a:rPr>
            <a:t>億円の減少</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子ども・子育て支援基金：寄附金を０．２億円積立てたことによる増加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公共施設等整備基金：</a:t>
          </a:r>
          <a:r>
            <a:rPr kumimoji="1" lang="ja-JP" altLang="en-US" sz="1100">
              <a:solidFill>
                <a:schemeClr val="dk1"/>
              </a:solidFill>
              <a:effectLst/>
              <a:latin typeface="+mn-lt"/>
              <a:ea typeface="+mn-ea"/>
              <a:cs typeface="+mn-cs"/>
            </a:rPr>
            <a:t>令和</a:t>
          </a:r>
          <a:r>
            <a:rPr kumimoji="1" lang="ja-JP" altLang="ja-JP" sz="1100">
              <a:solidFill>
                <a:schemeClr val="dk1"/>
              </a:solidFill>
              <a:effectLst/>
              <a:latin typeface="+mn-lt"/>
              <a:ea typeface="+mn-ea"/>
              <a:cs typeface="+mn-cs"/>
            </a:rPr>
            <a:t>４年までは，総合公園割賦金の支払いが毎年約５億円予定されていることや老朽化した公共施設の改修に要する経費の増加が見込まれるため，取り</a:t>
          </a:r>
          <a:r>
            <a:rPr kumimoji="1" lang="ja-JP" altLang="en-US" sz="1100">
              <a:solidFill>
                <a:schemeClr val="dk1"/>
              </a:solidFill>
              <a:effectLst/>
              <a:latin typeface="+mn-lt"/>
              <a:ea typeface="+mn-ea"/>
              <a:cs typeface="+mn-cs"/>
            </a:rPr>
            <a:t>崩し</a:t>
          </a:r>
          <a:r>
            <a:rPr kumimoji="1" lang="ja-JP" altLang="ja-JP" sz="1100">
              <a:solidFill>
                <a:schemeClr val="dk1"/>
              </a:solidFill>
              <a:effectLst/>
              <a:latin typeface="+mn-lt"/>
              <a:ea typeface="+mn-ea"/>
              <a:cs typeface="+mn-cs"/>
            </a:rPr>
            <a:t>を予定している。</a:t>
          </a:r>
          <a:endParaRPr lang="ja-JP" altLang="ja-JP" sz="1400">
            <a:effectLst/>
          </a:endParaRPr>
        </a:p>
        <a:p>
          <a:r>
            <a:rPr kumimoji="1" lang="ja-JP" altLang="ja-JP" sz="1100">
              <a:solidFill>
                <a:schemeClr val="dk1"/>
              </a:solidFill>
              <a:effectLst/>
              <a:latin typeface="+mn-lt"/>
              <a:ea typeface="+mn-ea"/>
              <a:cs typeface="+mn-cs"/>
            </a:rPr>
            <a:t>  子ども・子育て支援基金：平成２９年度からは，使途を特定したふるさと寄附金を募っていることから，大型遊具の設置等のために寄附金で積み立てた金額については，</a:t>
          </a:r>
          <a:r>
            <a:rPr kumimoji="1" lang="ja-JP" altLang="en-US" sz="1100">
              <a:solidFill>
                <a:schemeClr val="dk1"/>
              </a:solidFill>
              <a:effectLst/>
              <a:latin typeface="+mn-lt"/>
              <a:ea typeface="+mn-ea"/>
              <a:cs typeface="+mn-cs"/>
            </a:rPr>
            <a:t>令和２年度に</a:t>
          </a:r>
          <a:r>
            <a:rPr kumimoji="1" lang="ja-JP" altLang="ja-JP" sz="1100">
              <a:solidFill>
                <a:schemeClr val="dk1"/>
              </a:solidFill>
              <a:effectLst/>
              <a:latin typeface="+mn-lt"/>
              <a:ea typeface="+mn-ea"/>
              <a:cs typeface="+mn-cs"/>
            </a:rPr>
            <a:t>取り</a:t>
          </a:r>
          <a:r>
            <a:rPr kumimoji="1" lang="ja-JP" altLang="en-US" sz="1100">
              <a:solidFill>
                <a:schemeClr val="dk1"/>
              </a:solidFill>
              <a:effectLst/>
              <a:latin typeface="+mn-lt"/>
              <a:ea typeface="+mn-ea"/>
              <a:cs typeface="+mn-cs"/>
            </a:rPr>
            <a:t>崩し</a:t>
          </a:r>
          <a:r>
            <a:rPr kumimoji="1" lang="ja-JP" altLang="ja-JP" sz="1100">
              <a:solidFill>
                <a:schemeClr val="dk1"/>
              </a:solidFill>
              <a:effectLst/>
              <a:latin typeface="+mn-lt"/>
              <a:ea typeface="+mn-ea"/>
              <a:cs typeface="+mn-cs"/>
            </a:rPr>
            <a:t>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平成３０年度は，</a:t>
          </a:r>
          <a:r>
            <a:rPr kumimoji="1" lang="ja-JP" altLang="ja-JP" sz="1100">
              <a:solidFill>
                <a:schemeClr val="dk1"/>
              </a:solidFill>
              <a:effectLst/>
              <a:latin typeface="+mn-lt"/>
              <a:ea typeface="+mn-ea"/>
              <a:cs typeface="+mn-cs"/>
            </a:rPr>
            <a:t>取り崩しが不要とな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，決算剰余金等を約</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億円積立てたことによ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災害等への備えのため，決算状況を踏まえつつ将来負担とのバランスを見ながら，可能な範囲で積み立てていくこととしている。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平成３０年度は，取り崩しを行うべき事業（償還）がないため，今後の方針のとおり，決</a:t>
          </a:r>
          <a:r>
            <a:rPr kumimoji="1" lang="ja-JP" altLang="ja-JP" sz="1100">
              <a:solidFill>
                <a:schemeClr val="dk1"/>
              </a:solidFill>
              <a:effectLst/>
              <a:latin typeface="+mn-lt"/>
              <a:ea typeface="+mn-ea"/>
              <a:cs typeface="+mn-cs"/>
            </a:rPr>
            <a:t>算剰余金を約</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億円積立て</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令和</a:t>
          </a:r>
          <a:r>
            <a:rPr kumimoji="1" lang="ja-JP" altLang="ja-JP" sz="1100">
              <a:solidFill>
                <a:schemeClr val="dk1"/>
              </a:solidFill>
              <a:effectLst/>
              <a:latin typeface="+mn-lt"/>
              <a:ea typeface="+mn-ea"/>
              <a:cs typeface="+mn-cs"/>
            </a:rPr>
            <a:t>６年度に公共用地取得費特別会計における地方債の一括償還を予定しているため，それに備えて毎年度計画的に積立てを行う予定としている。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96,020
94,394
18.47
44,277,999
43,206,918
580,890
22,888,802
52,637,980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有形固定資産減価償却率は類似団体よりやや高い水準にある。本市においては昭和４０年代から５０年代に多くの公共施設を整備しており，今後，これらの施設を含む建替えや大規模修繕などが必要となることから，芦屋市公共施設等総合管理計画（平成２９年３月策定）及び現在策定を進めている公共施設の最適化構想に基づき，公共施設等の果たす役割や機能面の見直しを含めた長期的な視点を持って公共施設等の適正管理に努める。平成</a:t>
          </a:r>
          <a:r>
            <a:rPr kumimoji="1" lang="en-US" altLang="ja-JP" sz="900">
              <a:solidFill>
                <a:schemeClr val="dk1"/>
              </a:solidFill>
              <a:effectLst/>
              <a:latin typeface="+mn-lt"/>
              <a:ea typeface="+mn-ea"/>
              <a:cs typeface="+mn-cs"/>
            </a:rPr>
            <a:t>30</a:t>
          </a:r>
          <a:r>
            <a:rPr kumimoji="1" lang="ja-JP" altLang="en-US" sz="900">
              <a:solidFill>
                <a:schemeClr val="dk1"/>
              </a:solidFill>
              <a:effectLst/>
              <a:latin typeface="+mn-lt"/>
              <a:ea typeface="+mn-ea"/>
              <a:cs typeface="+mn-cs"/>
            </a:rPr>
            <a:t>年度は，市営住宅の大規模集約事業の完了等により，数値が低下している。</a:t>
          </a:r>
        </a:p>
        <a:p>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1" name="有形固定資産減価償却率平均値テキスト"/>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5" name="フローチャート: 判断 74"/>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135074</xdr:rowOff>
    </xdr:from>
    <xdr:to>
      <xdr:col>23</xdr:col>
      <xdr:colOff>136525</xdr:colOff>
      <xdr:row>29</xdr:row>
      <xdr:rowOff>65224</xdr:rowOff>
    </xdr:to>
    <xdr:sp macro="" textlink="">
      <xdr:nvSpPr>
        <xdr:cNvPr id="81" name="楕円 80"/>
        <xdr:cNvSpPr/>
      </xdr:nvSpPr>
      <xdr:spPr>
        <a:xfrm>
          <a:off x="4711700" y="57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157951</xdr:rowOff>
    </xdr:from>
    <xdr:ext cx="405111" cy="259045"/>
    <xdr:sp macro="" textlink="">
      <xdr:nvSpPr>
        <xdr:cNvPr id="82" name="有形固定資産減価償却率該当値テキスト"/>
        <xdr:cNvSpPr txBox="1"/>
      </xdr:nvSpPr>
      <xdr:spPr>
        <a:xfrm>
          <a:off x="4813300" y="555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121467</xdr:rowOff>
    </xdr:from>
    <xdr:to>
      <xdr:col>19</xdr:col>
      <xdr:colOff>187325</xdr:colOff>
      <xdr:row>28</xdr:row>
      <xdr:rowOff>51617</xdr:rowOff>
    </xdr:to>
    <xdr:sp macro="" textlink="">
      <xdr:nvSpPr>
        <xdr:cNvPr id="83" name="楕円 82"/>
        <xdr:cNvSpPr/>
      </xdr:nvSpPr>
      <xdr:spPr>
        <a:xfrm>
          <a:off x="4000500" y="55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817</xdr:rowOff>
    </xdr:from>
    <xdr:to>
      <xdr:col>23</xdr:col>
      <xdr:colOff>85725</xdr:colOff>
      <xdr:row>29</xdr:row>
      <xdr:rowOff>14424</xdr:rowOff>
    </xdr:to>
    <xdr:cxnSp macro="">
      <xdr:nvCxnSpPr>
        <xdr:cNvPr id="84" name="直線コネクタ 83"/>
        <xdr:cNvCxnSpPr/>
      </xdr:nvCxnSpPr>
      <xdr:spPr>
        <a:xfrm>
          <a:off x="4051300" y="5572942"/>
          <a:ext cx="711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121467</xdr:rowOff>
    </xdr:from>
    <xdr:to>
      <xdr:col>15</xdr:col>
      <xdr:colOff>187325</xdr:colOff>
      <xdr:row>28</xdr:row>
      <xdr:rowOff>51617</xdr:rowOff>
    </xdr:to>
    <xdr:sp macro="" textlink="">
      <xdr:nvSpPr>
        <xdr:cNvPr id="85" name="楕円 84"/>
        <xdr:cNvSpPr/>
      </xdr:nvSpPr>
      <xdr:spPr>
        <a:xfrm>
          <a:off x="3238500" y="55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817</xdr:rowOff>
    </xdr:from>
    <xdr:to>
      <xdr:col>19</xdr:col>
      <xdr:colOff>136525</xdr:colOff>
      <xdr:row>28</xdr:row>
      <xdr:rowOff>817</xdr:rowOff>
    </xdr:to>
    <xdr:cxnSp macro="">
      <xdr:nvCxnSpPr>
        <xdr:cNvPr id="86" name="直線コネクタ 85"/>
        <xdr:cNvCxnSpPr/>
      </xdr:nvCxnSpPr>
      <xdr:spPr>
        <a:xfrm>
          <a:off x="3289300" y="557294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87" name="n_1aveValue有形固定資産減価償却率"/>
        <xdr:cNvSpPr txBox="1"/>
      </xdr:nvSpPr>
      <xdr:spPr>
        <a:xfrm>
          <a:off x="38360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88" name="n_2aveValue有形固定資産減価償却率"/>
        <xdr:cNvSpPr txBox="1"/>
      </xdr:nvSpPr>
      <xdr:spPr>
        <a:xfrm>
          <a:off x="30867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89" name="n_3aveValue有形固定資産減価償却率"/>
        <xdr:cNvSpPr txBox="1"/>
      </xdr:nvSpPr>
      <xdr:spPr>
        <a:xfrm>
          <a:off x="2324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68144</xdr:rowOff>
    </xdr:from>
    <xdr:ext cx="405111" cy="259045"/>
    <xdr:sp macro="" textlink="">
      <xdr:nvSpPr>
        <xdr:cNvPr id="90" name="n_1mainValue有形固定資産減価償却率"/>
        <xdr:cNvSpPr txBox="1"/>
      </xdr:nvSpPr>
      <xdr:spPr>
        <a:xfrm>
          <a:off x="3836044" y="529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68144</xdr:rowOff>
    </xdr:from>
    <xdr:ext cx="405111" cy="259045"/>
    <xdr:sp macro="" textlink="">
      <xdr:nvSpPr>
        <xdr:cNvPr id="91" name="n_2mainValue有形固定資産減価償却率"/>
        <xdr:cNvSpPr txBox="1"/>
      </xdr:nvSpPr>
      <xdr:spPr>
        <a:xfrm>
          <a:off x="3086744" y="529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債務償還比率は類似団体よりやや高い水準にある。本市においては阪神・淡路大震災に係る地方債により，一般会計の地方債残高が平成１３年度には１，１１９億円となったが，公共事業を控えることなどにより平成２７年度には４７５億円まで縮減することができた。しかしながら長年公共事業を控えたことにより，公共施設の老朽化等が進んだことから必要な公共事業を実施した結果，今後数年間は地方債（将来負担額）が増加すると見込まれるが，事業の精査により地方債の抑制を行い，将来負担額の減少に努め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0" name="直線コネクタ 119"/>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3"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4" name="直線コネクタ 123"/>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25" name="債務償還比率平均値テキスト"/>
        <xdr:cNvSpPr txBox="1"/>
      </xdr:nvSpPr>
      <xdr:spPr>
        <a:xfrm>
          <a:off x="14846300" y="590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6" name="フローチャート: 判断 125"/>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27" name="フローチャート: 判断 126"/>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168247</xdr:rowOff>
    </xdr:from>
    <xdr:to>
      <xdr:col>76</xdr:col>
      <xdr:colOff>73025</xdr:colOff>
      <xdr:row>29</xdr:row>
      <xdr:rowOff>98397</xdr:rowOff>
    </xdr:to>
    <xdr:sp macro="" textlink="">
      <xdr:nvSpPr>
        <xdr:cNvPr id="133" name="楕円 132"/>
        <xdr:cNvSpPr/>
      </xdr:nvSpPr>
      <xdr:spPr>
        <a:xfrm>
          <a:off x="14744700" y="57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19674</xdr:rowOff>
    </xdr:from>
    <xdr:ext cx="469744" cy="259045"/>
    <xdr:sp macro="" textlink="">
      <xdr:nvSpPr>
        <xdr:cNvPr id="134" name="債務償還比率該当値テキスト"/>
        <xdr:cNvSpPr txBox="1"/>
      </xdr:nvSpPr>
      <xdr:spPr>
        <a:xfrm>
          <a:off x="14846300" y="559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14838</xdr:rowOff>
    </xdr:from>
    <xdr:to>
      <xdr:col>72</xdr:col>
      <xdr:colOff>123825</xdr:colOff>
      <xdr:row>28</xdr:row>
      <xdr:rowOff>116438</xdr:rowOff>
    </xdr:to>
    <xdr:sp macro="" textlink="">
      <xdr:nvSpPr>
        <xdr:cNvPr id="135" name="楕円 134"/>
        <xdr:cNvSpPr/>
      </xdr:nvSpPr>
      <xdr:spPr>
        <a:xfrm>
          <a:off x="14033500" y="558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65638</xdr:rowOff>
    </xdr:from>
    <xdr:to>
      <xdr:col>76</xdr:col>
      <xdr:colOff>22225</xdr:colOff>
      <xdr:row>29</xdr:row>
      <xdr:rowOff>47597</xdr:rowOff>
    </xdr:to>
    <xdr:cxnSp macro="">
      <xdr:nvCxnSpPr>
        <xdr:cNvPr id="136" name="直線コネクタ 135"/>
        <xdr:cNvCxnSpPr/>
      </xdr:nvCxnSpPr>
      <xdr:spPr>
        <a:xfrm>
          <a:off x="14084300" y="5637763"/>
          <a:ext cx="711200" cy="15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63806</xdr:rowOff>
    </xdr:from>
    <xdr:ext cx="469744" cy="259045"/>
    <xdr:sp macro="" textlink="">
      <xdr:nvSpPr>
        <xdr:cNvPr id="137" name="n_1aveValue債務償還比率"/>
        <xdr:cNvSpPr txBox="1"/>
      </xdr:nvSpPr>
      <xdr:spPr>
        <a:xfrm>
          <a:off x="13836727" y="597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132965</xdr:rowOff>
    </xdr:from>
    <xdr:ext cx="469744" cy="259045"/>
    <xdr:sp macro="" textlink="">
      <xdr:nvSpPr>
        <xdr:cNvPr id="138" name="n_1mainValue債務償還比率"/>
        <xdr:cNvSpPr txBox="1"/>
      </xdr:nvSpPr>
      <xdr:spPr>
        <a:xfrm>
          <a:off x="13836727" y="536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96,020
94,394
18.47
44,277,999
43,206,918
580,890
22,888,802
52,637,980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xdr:cNvSpPr txBox="1"/>
      </xdr:nvSpPr>
      <xdr:spPr>
        <a:xfrm>
          <a:off x="467360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129903</xdr:rowOff>
    </xdr:from>
    <xdr:to>
      <xdr:col>24</xdr:col>
      <xdr:colOff>114300</xdr:colOff>
      <xdr:row>34</xdr:row>
      <xdr:rowOff>60053</xdr:rowOff>
    </xdr:to>
    <xdr:sp macro="" textlink="">
      <xdr:nvSpPr>
        <xdr:cNvPr id="72" name="楕円 71"/>
        <xdr:cNvSpPr/>
      </xdr:nvSpPr>
      <xdr:spPr>
        <a:xfrm>
          <a:off x="4584700" y="578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152780</xdr:rowOff>
    </xdr:from>
    <xdr:ext cx="405111" cy="259045"/>
    <xdr:sp macro="" textlink="">
      <xdr:nvSpPr>
        <xdr:cNvPr id="73" name="【道路】&#10;有形固定資産減価償却率該当値テキスト"/>
        <xdr:cNvSpPr txBox="1"/>
      </xdr:nvSpPr>
      <xdr:spPr>
        <a:xfrm>
          <a:off x="4673600" y="563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126637</xdr:rowOff>
    </xdr:from>
    <xdr:to>
      <xdr:col>20</xdr:col>
      <xdr:colOff>38100</xdr:colOff>
      <xdr:row>34</xdr:row>
      <xdr:rowOff>56787</xdr:rowOff>
    </xdr:to>
    <xdr:sp macro="" textlink="">
      <xdr:nvSpPr>
        <xdr:cNvPr id="74" name="楕円 73"/>
        <xdr:cNvSpPr/>
      </xdr:nvSpPr>
      <xdr:spPr>
        <a:xfrm>
          <a:off x="3746500" y="578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5987</xdr:rowOff>
    </xdr:from>
    <xdr:to>
      <xdr:col>24</xdr:col>
      <xdr:colOff>63500</xdr:colOff>
      <xdr:row>34</xdr:row>
      <xdr:rowOff>9253</xdr:rowOff>
    </xdr:to>
    <xdr:cxnSp macro="">
      <xdr:nvCxnSpPr>
        <xdr:cNvPr id="75" name="直線コネクタ 74"/>
        <xdr:cNvCxnSpPr/>
      </xdr:nvCxnSpPr>
      <xdr:spPr>
        <a:xfrm>
          <a:off x="3797300" y="583528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134801</xdr:rowOff>
    </xdr:from>
    <xdr:to>
      <xdr:col>15</xdr:col>
      <xdr:colOff>101600</xdr:colOff>
      <xdr:row>34</xdr:row>
      <xdr:rowOff>64951</xdr:rowOff>
    </xdr:to>
    <xdr:sp macro="" textlink="">
      <xdr:nvSpPr>
        <xdr:cNvPr id="76" name="楕円 75"/>
        <xdr:cNvSpPr/>
      </xdr:nvSpPr>
      <xdr:spPr>
        <a:xfrm>
          <a:off x="2857500" y="57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5987</xdr:rowOff>
    </xdr:from>
    <xdr:to>
      <xdr:col>19</xdr:col>
      <xdr:colOff>177800</xdr:colOff>
      <xdr:row>34</xdr:row>
      <xdr:rowOff>14151</xdr:rowOff>
    </xdr:to>
    <xdr:cxnSp macro="">
      <xdr:nvCxnSpPr>
        <xdr:cNvPr id="77" name="直線コネクタ 76"/>
        <xdr:cNvCxnSpPr/>
      </xdr:nvCxnSpPr>
      <xdr:spPr>
        <a:xfrm flipV="1">
          <a:off x="2908300" y="583528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78" name="n_1aveValue【道路】&#10;有形固定資産減価償却率"/>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79" name="n_2aveValue【道路】&#10;有形固定資産減価償却率"/>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0" name="n_3aveValue【道路】&#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73314</xdr:rowOff>
    </xdr:from>
    <xdr:ext cx="405111" cy="259045"/>
    <xdr:sp macro="" textlink="">
      <xdr:nvSpPr>
        <xdr:cNvPr id="81" name="n_1mainValue【道路】&#10;有形固定資産減価償却率"/>
        <xdr:cNvSpPr txBox="1"/>
      </xdr:nvSpPr>
      <xdr:spPr>
        <a:xfrm>
          <a:off x="3582044" y="555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81478</xdr:rowOff>
    </xdr:from>
    <xdr:ext cx="405111" cy="259045"/>
    <xdr:sp macro="" textlink="">
      <xdr:nvSpPr>
        <xdr:cNvPr id="82" name="n_2mainValue【道路】&#10;有形固定資産減価償却率"/>
        <xdr:cNvSpPr txBox="1"/>
      </xdr:nvSpPr>
      <xdr:spPr>
        <a:xfrm>
          <a:off x="2705744" y="556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6" name="直線コネクタ 105"/>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07"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08" name="直線コネクタ 107"/>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09"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0" name="直線コネクタ 109"/>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1" name="【道路】&#10;一人当たり延長平均値テキスト"/>
        <xdr:cNvSpPr txBox="1"/>
      </xdr:nvSpPr>
      <xdr:spPr>
        <a:xfrm>
          <a:off x="10515600"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2" name="フローチャート: 判断 111"/>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3" name="フローチャート: 判断 112"/>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4" name="フローチャート: 判断 113"/>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5" name="フローチャート: 判断 114"/>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130810</xdr:rowOff>
    </xdr:from>
    <xdr:to>
      <xdr:col>55</xdr:col>
      <xdr:colOff>50800</xdr:colOff>
      <xdr:row>42</xdr:row>
      <xdr:rowOff>60960</xdr:rowOff>
    </xdr:to>
    <xdr:sp macro="" textlink="">
      <xdr:nvSpPr>
        <xdr:cNvPr id="121" name="楕円 120"/>
        <xdr:cNvSpPr/>
      </xdr:nvSpPr>
      <xdr:spPr>
        <a:xfrm>
          <a:off x="10426700" y="716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45737</xdr:rowOff>
    </xdr:from>
    <xdr:ext cx="469744" cy="259045"/>
    <xdr:sp macro="" textlink="">
      <xdr:nvSpPr>
        <xdr:cNvPr id="122" name="【道路】&#10;一人当たり延長該当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131229</xdr:rowOff>
    </xdr:from>
    <xdr:to>
      <xdr:col>50</xdr:col>
      <xdr:colOff>165100</xdr:colOff>
      <xdr:row>42</xdr:row>
      <xdr:rowOff>61379</xdr:rowOff>
    </xdr:to>
    <xdr:sp macro="" textlink="">
      <xdr:nvSpPr>
        <xdr:cNvPr id="123" name="楕円 122"/>
        <xdr:cNvSpPr/>
      </xdr:nvSpPr>
      <xdr:spPr>
        <a:xfrm>
          <a:off x="9588500" y="716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10160</xdr:rowOff>
    </xdr:from>
    <xdr:to>
      <xdr:col>55</xdr:col>
      <xdr:colOff>0</xdr:colOff>
      <xdr:row>42</xdr:row>
      <xdr:rowOff>10579</xdr:rowOff>
    </xdr:to>
    <xdr:cxnSp macro="">
      <xdr:nvCxnSpPr>
        <xdr:cNvPr id="124" name="直線コネクタ 123"/>
        <xdr:cNvCxnSpPr/>
      </xdr:nvCxnSpPr>
      <xdr:spPr>
        <a:xfrm flipV="1">
          <a:off x="9639300" y="7211060"/>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131204</xdr:rowOff>
    </xdr:from>
    <xdr:to>
      <xdr:col>46</xdr:col>
      <xdr:colOff>38100</xdr:colOff>
      <xdr:row>42</xdr:row>
      <xdr:rowOff>61354</xdr:rowOff>
    </xdr:to>
    <xdr:sp macro="" textlink="">
      <xdr:nvSpPr>
        <xdr:cNvPr id="125" name="楕円 124"/>
        <xdr:cNvSpPr/>
      </xdr:nvSpPr>
      <xdr:spPr>
        <a:xfrm>
          <a:off x="8699500" y="71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10554</xdr:rowOff>
    </xdr:from>
    <xdr:to>
      <xdr:col>50</xdr:col>
      <xdr:colOff>114300</xdr:colOff>
      <xdr:row>42</xdr:row>
      <xdr:rowOff>10579</xdr:rowOff>
    </xdr:to>
    <xdr:cxnSp macro="">
      <xdr:nvCxnSpPr>
        <xdr:cNvPr id="126" name="直線コネクタ 125"/>
        <xdr:cNvCxnSpPr/>
      </xdr:nvCxnSpPr>
      <xdr:spPr>
        <a:xfrm>
          <a:off x="8750300" y="7211454"/>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27" name="n_1aveValue【道路】&#10;一人当たり延長"/>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28" name="n_2aveValue【道路】&#10;一人当たり延長"/>
        <xdr:cNvSpPr txBox="1"/>
      </xdr:nvSpPr>
      <xdr:spPr>
        <a:xfrm>
          <a:off x="85154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29" name="n_3aveValue【道路】&#10;一人当たり延長"/>
        <xdr:cNvSpPr txBox="1"/>
      </xdr:nvSpPr>
      <xdr:spPr>
        <a:xfrm>
          <a:off x="7626427" y="687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52506</xdr:rowOff>
    </xdr:from>
    <xdr:ext cx="469744" cy="259045"/>
    <xdr:sp macro="" textlink="">
      <xdr:nvSpPr>
        <xdr:cNvPr id="130" name="n_1mainValue【道路】&#10;一人当たり延長"/>
        <xdr:cNvSpPr txBox="1"/>
      </xdr:nvSpPr>
      <xdr:spPr>
        <a:xfrm>
          <a:off x="9391727" y="725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52481</xdr:rowOff>
    </xdr:from>
    <xdr:ext cx="469744" cy="259045"/>
    <xdr:sp macro="" textlink="">
      <xdr:nvSpPr>
        <xdr:cNvPr id="131" name="n_2mainValue【道路】&#10;一人当たり延長"/>
        <xdr:cNvSpPr txBox="1"/>
      </xdr:nvSpPr>
      <xdr:spPr>
        <a:xfrm>
          <a:off x="8515427" y="725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57" name="直線コネクタ 156"/>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58"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59" name="直線コネクタ 158"/>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0"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1" name="直線コネクタ 160"/>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32493</xdr:rowOff>
    </xdr:from>
    <xdr:ext cx="405111" cy="259045"/>
    <xdr:sp macro="" textlink="">
      <xdr:nvSpPr>
        <xdr:cNvPr id="162" name="【橋りょう・トンネル】&#10;有形固定資産減価償却率平均値テキスト"/>
        <xdr:cNvSpPr txBox="1"/>
      </xdr:nvSpPr>
      <xdr:spPr>
        <a:xfrm>
          <a:off x="4673600" y="997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3" name="フローチャート: 判断 162"/>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64" name="フローチャート: 判断 163"/>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65" name="フローチャート: 判断 164"/>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66" name="フローチャート: 判断 165"/>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128815</xdr:rowOff>
    </xdr:from>
    <xdr:to>
      <xdr:col>24</xdr:col>
      <xdr:colOff>114300</xdr:colOff>
      <xdr:row>60</xdr:row>
      <xdr:rowOff>58965</xdr:rowOff>
    </xdr:to>
    <xdr:sp macro="" textlink="">
      <xdr:nvSpPr>
        <xdr:cNvPr id="172" name="楕円 171"/>
        <xdr:cNvSpPr/>
      </xdr:nvSpPr>
      <xdr:spPr>
        <a:xfrm>
          <a:off x="45847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107242</xdr:rowOff>
    </xdr:from>
    <xdr:ext cx="405111" cy="259045"/>
    <xdr:sp macro="" textlink="">
      <xdr:nvSpPr>
        <xdr:cNvPr id="173" name="【橋りょう・トンネル】&#10;有形固定資産減価償却率該当値テキスト"/>
        <xdr:cNvSpPr txBox="1"/>
      </xdr:nvSpPr>
      <xdr:spPr>
        <a:xfrm>
          <a:off x="4673600"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83094</xdr:rowOff>
    </xdr:from>
    <xdr:to>
      <xdr:col>20</xdr:col>
      <xdr:colOff>38100</xdr:colOff>
      <xdr:row>60</xdr:row>
      <xdr:rowOff>13244</xdr:rowOff>
    </xdr:to>
    <xdr:sp macro="" textlink="">
      <xdr:nvSpPr>
        <xdr:cNvPr id="174" name="楕円 173"/>
        <xdr:cNvSpPr/>
      </xdr:nvSpPr>
      <xdr:spPr>
        <a:xfrm>
          <a:off x="3746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133894</xdr:rowOff>
    </xdr:from>
    <xdr:to>
      <xdr:col>24</xdr:col>
      <xdr:colOff>63500</xdr:colOff>
      <xdr:row>60</xdr:row>
      <xdr:rowOff>8165</xdr:rowOff>
    </xdr:to>
    <xdr:cxnSp macro="">
      <xdr:nvCxnSpPr>
        <xdr:cNvPr id="175" name="直線コネクタ 174"/>
        <xdr:cNvCxnSpPr/>
      </xdr:nvCxnSpPr>
      <xdr:spPr>
        <a:xfrm>
          <a:off x="3797300" y="10249444"/>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105954</xdr:rowOff>
    </xdr:from>
    <xdr:to>
      <xdr:col>15</xdr:col>
      <xdr:colOff>101600</xdr:colOff>
      <xdr:row>60</xdr:row>
      <xdr:rowOff>36104</xdr:rowOff>
    </xdr:to>
    <xdr:sp macro="" textlink="">
      <xdr:nvSpPr>
        <xdr:cNvPr id="176" name="楕円 175"/>
        <xdr:cNvSpPr/>
      </xdr:nvSpPr>
      <xdr:spPr>
        <a:xfrm>
          <a:off x="2857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133894</xdr:rowOff>
    </xdr:from>
    <xdr:to>
      <xdr:col>19</xdr:col>
      <xdr:colOff>177800</xdr:colOff>
      <xdr:row>59</xdr:row>
      <xdr:rowOff>156754</xdr:rowOff>
    </xdr:to>
    <xdr:cxnSp macro="">
      <xdr:nvCxnSpPr>
        <xdr:cNvPr id="177" name="直線コネクタ 176"/>
        <xdr:cNvCxnSpPr/>
      </xdr:nvCxnSpPr>
      <xdr:spPr>
        <a:xfrm flipV="1">
          <a:off x="2908300" y="102494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78" name="n_1aveValue【橋りょう・トンネル】&#10;有形固定資産減価償却率"/>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79" name="n_2aveValue【橋りょう・トンネル】&#10;有形固定資産減価償却率"/>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80" name="n_3aveValue【橋りょう・トンネル】&#10;有形固定資産減価償却率"/>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4371</xdr:rowOff>
    </xdr:from>
    <xdr:ext cx="405111" cy="259045"/>
    <xdr:sp macro="" textlink="">
      <xdr:nvSpPr>
        <xdr:cNvPr id="181" name="n_1mainValue【橋りょう・トンネル】&#10;有形固定資産減価償却率"/>
        <xdr:cNvSpPr txBox="1"/>
      </xdr:nvSpPr>
      <xdr:spPr>
        <a:xfrm>
          <a:off x="35820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27231</xdr:rowOff>
    </xdr:from>
    <xdr:ext cx="405111" cy="259045"/>
    <xdr:sp macro="" textlink="">
      <xdr:nvSpPr>
        <xdr:cNvPr id="182" name="n_2mainValue【橋りょう・トンネル】&#10;有形固定資産減価償却率"/>
        <xdr:cNvSpPr txBox="1"/>
      </xdr:nvSpPr>
      <xdr:spPr>
        <a:xfrm>
          <a:off x="2705744" y="1031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2" name="テキスト ボックス 20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06" name="直線コネクタ 205"/>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07"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08" name="直線コネクタ 207"/>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09"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0" name="直線コネクタ 209"/>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11" name="【橋りょう・トンネル】&#10;一人当たり有形固定資産（償却資産）額平均値テキスト"/>
        <xdr:cNvSpPr txBox="1"/>
      </xdr:nvSpPr>
      <xdr:spPr>
        <a:xfrm>
          <a:off x="10515600"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12" name="フローチャート: 判断 211"/>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13" name="フローチャート: 判断 212"/>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14" name="フローチャート: 判断 213"/>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15" name="フローチャート: 判断 214"/>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109319</xdr:rowOff>
    </xdr:from>
    <xdr:to>
      <xdr:col>55</xdr:col>
      <xdr:colOff>50800</xdr:colOff>
      <xdr:row>64</xdr:row>
      <xdr:rowOff>39469</xdr:rowOff>
    </xdr:to>
    <xdr:sp macro="" textlink="">
      <xdr:nvSpPr>
        <xdr:cNvPr id="221" name="楕円 220"/>
        <xdr:cNvSpPr/>
      </xdr:nvSpPr>
      <xdr:spPr>
        <a:xfrm>
          <a:off x="10426700" y="1091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41855</xdr:rowOff>
    </xdr:from>
    <xdr:ext cx="534377" cy="259045"/>
    <xdr:sp macro="" textlink="">
      <xdr:nvSpPr>
        <xdr:cNvPr id="222" name="【橋りょう・トンネル】&#10;一人当たり有形固定資産（償却資産）額該当値テキスト"/>
        <xdr:cNvSpPr txBox="1"/>
      </xdr:nvSpPr>
      <xdr:spPr>
        <a:xfrm>
          <a:off x="10515600" y="1084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110616</xdr:rowOff>
    </xdr:from>
    <xdr:to>
      <xdr:col>50</xdr:col>
      <xdr:colOff>165100</xdr:colOff>
      <xdr:row>64</xdr:row>
      <xdr:rowOff>40766</xdr:rowOff>
    </xdr:to>
    <xdr:sp macro="" textlink="">
      <xdr:nvSpPr>
        <xdr:cNvPr id="223" name="楕円 222"/>
        <xdr:cNvSpPr/>
      </xdr:nvSpPr>
      <xdr:spPr>
        <a:xfrm>
          <a:off x="9588500" y="1091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160119</xdr:rowOff>
    </xdr:from>
    <xdr:to>
      <xdr:col>55</xdr:col>
      <xdr:colOff>0</xdr:colOff>
      <xdr:row>63</xdr:row>
      <xdr:rowOff>161416</xdr:rowOff>
    </xdr:to>
    <xdr:cxnSp macro="">
      <xdr:nvCxnSpPr>
        <xdr:cNvPr id="224" name="直線コネクタ 223"/>
        <xdr:cNvCxnSpPr/>
      </xdr:nvCxnSpPr>
      <xdr:spPr>
        <a:xfrm flipV="1">
          <a:off x="9639300" y="10961469"/>
          <a:ext cx="8382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110828</xdr:rowOff>
    </xdr:from>
    <xdr:to>
      <xdr:col>46</xdr:col>
      <xdr:colOff>38100</xdr:colOff>
      <xdr:row>64</xdr:row>
      <xdr:rowOff>40978</xdr:rowOff>
    </xdr:to>
    <xdr:sp macro="" textlink="">
      <xdr:nvSpPr>
        <xdr:cNvPr id="225" name="楕円 224"/>
        <xdr:cNvSpPr/>
      </xdr:nvSpPr>
      <xdr:spPr>
        <a:xfrm>
          <a:off x="8699500" y="1091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161416</xdr:rowOff>
    </xdr:from>
    <xdr:to>
      <xdr:col>50</xdr:col>
      <xdr:colOff>114300</xdr:colOff>
      <xdr:row>63</xdr:row>
      <xdr:rowOff>161628</xdr:rowOff>
    </xdr:to>
    <xdr:cxnSp macro="">
      <xdr:nvCxnSpPr>
        <xdr:cNvPr id="226" name="直線コネクタ 225"/>
        <xdr:cNvCxnSpPr/>
      </xdr:nvCxnSpPr>
      <xdr:spPr>
        <a:xfrm flipV="1">
          <a:off x="8750300" y="10962766"/>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27" name="n_1aveValue【橋りょう・トンネル】&#10;一人当たり有形固定資産（償却資産）額"/>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28" name="n_2aveValue【橋りょう・トンネル】&#10;一人当たり有形固定資産（償却資産）額"/>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29" name="n_3aveValue【橋りょう・トンネル】&#10;一人当たり有形固定資産（償却資産）額"/>
        <xdr:cNvSpPr txBox="1"/>
      </xdr:nvSpPr>
      <xdr:spPr>
        <a:xfrm>
          <a:off x="7561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31893</xdr:rowOff>
    </xdr:from>
    <xdr:ext cx="534377" cy="259045"/>
    <xdr:sp macro="" textlink="">
      <xdr:nvSpPr>
        <xdr:cNvPr id="230" name="n_1mainValue【橋りょう・トンネル】&#10;一人当たり有形固定資産（償却資産）額"/>
        <xdr:cNvSpPr txBox="1"/>
      </xdr:nvSpPr>
      <xdr:spPr>
        <a:xfrm>
          <a:off x="9359411" y="110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32105</xdr:rowOff>
    </xdr:from>
    <xdr:ext cx="534377" cy="259045"/>
    <xdr:sp macro="" textlink="">
      <xdr:nvSpPr>
        <xdr:cNvPr id="231" name="n_2mainValue【橋りょう・トンネル】&#10;一人当たり有形固定資産（償却資産）額"/>
        <xdr:cNvSpPr txBox="1"/>
      </xdr:nvSpPr>
      <xdr:spPr>
        <a:xfrm>
          <a:off x="8483111" y="1100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56" name="直線コネクタ 255"/>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57"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58" name="直線コネクタ 257"/>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0" name="直線コネクタ 25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50182</xdr:rowOff>
    </xdr:from>
    <xdr:ext cx="405111" cy="259045"/>
    <xdr:sp macro="" textlink="">
      <xdr:nvSpPr>
        <xdr:cNvPr id="261" name="【公営住宅】&#10;有形固定資産減価償却率平均値テキスト"/>
        <xdr:cNvSpPr txBox="1"/>
      </xdr:nvSpPr>
      <xdr:spPr>
        <a:xfrm>
          <a:off x="4673600" y="1393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62" name="フローチャート: 判断 261"/>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63" name="フローチャート: 判断 262"/>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64" name="フローチャート: 判断 263"/>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65" name="フローチャート: 判断 264"/>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71" name="楕円 270"/>
        <xdr:cNvSpPr/>
      </xdr:nvSpPr>
      <xdr:spPr>
        <a:xfrm>
          <a:off x="45847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64788</xdr:rowOff>
    </xdr:from>
    <xdr:ext cx="405111" cy="259045"/>
    <xdr:sp macro="" textlink="">
      <xdr:nvSpPr>
        <xdr:cNvPr id="272" name="【公営住宅】&#10;有形固定資産減価償却率該当値テキスト"/>
        <xdr:cNvSpPr txBox="1"/>
      </xdr:nvSpPr>
      <xdr:spPr>
        <a:xfrm>
          <a:off x="4673600"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73025</xdr:rowOff>
    </xdr:from>
    <xdr:to>
      <xdr:col>20</xdr:col>
      <xdr:colOff>38100</xdr:colOff>
      <xdr:row>81</xdr:row>
      <xdr:rowOff>3175</xdr:rowOff>
    </xdr:to>
    <xdr:sp macro="" textlink="">
      <xdr:nvSpPr>
        <xdr:cNvPr id="273" name="楕円 272"/>
        <xdr:cNvSpPr/>
      </xdr:nvSpPr>
      <xdr:spPr>
        <a:xfrm>
          <a:off x="3746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123825</xdr:rowOff>
    </xdr:from>
    <xdr:to>
      <xdr:col>24</xdr:col>
      <xdr:colOff>63500</xdr:colOff>
      <xdr:row>82</xdr:row>
      <xdr:rowOff>137161</xdr:rowOff>
    </xdr:to>
    <xdr:cxnSp macro="">
      <xdr:nvCxnSpPr>
        <xdr:cNvPr id="274" name="直線コネクタ 273"/>
        <xdr:cNvCxnSpPr/>
      </xdr:nvCxnSpPr>
      <xdr:spPr>
        <a:xfrm>
          <a:off x="3797300" y="13839825"/>
          <a:ext cx="838200" cy="3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84455</xdr:rowOff>
    </xdr:from>
    <xdr:to>
      <xdr:col>15</xdr:col>
      <xdr:colOff>101600</xdr:colOff>
      <xdr:row>81</xdr:row>
      <xdr:rowOff>14605</xdr:rowOff>
    </xdr:to>
    <xdr:sp macro="" textlink="">
      <xdr:nvSpPr>
        <xdr:cNvPr id="275" name="楕円 274"/>
        <xdr:cNvSpPr/>
      </xdr:nvSpPr>
      <xdr:spPr>
        <a:xfrm>
          <a:off x="2857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123825</xdr:rowOff>
    </xdr:from>
    <xdr:to>
      <xdr:col>19</xdr:col>
      <xdr:colOff>177800</xdr:colOff>
      <xdr:row>80</xdr:row>
      <xdr:rowOff>135255</xdr:rowOff>
    </xdr:to>
    <xdr:cxnSp macro="">
      <xdr:nvCxnSpPr>
        <xdr:cNvPr id="276" name="直線コネクタ 275"/>
        <xdr:cNvCxnSpPr/>
      </xdr:nvCxnSpPr>
      <xdr:spPr>
        <a:xfrm flipV="1">
          <a:off x="2908300" y="138398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277" name="n_1aveValue【公営住宅】&#10;有形固定資産減価償却率"/>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81932</xdr:rowOff>
    </xdr:from>
    <xdr:ext cx="405111" cy="259045"/>
    <xdr:sp macro="" textlink="">
      <xdr:nvSpPr>
        <xdr:cNvPr id="278" name="n_2aveValue【公営住宅】&#10;有形固定資産減価償却率"/>
        <xdr:cNvSpPr txBox="1"/>
      </xdr:nvSpPr>
      <xdr:spPr>
        <a:xfrm>
          <a:off x="2705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279" name="n_3aveValue【公営住宅】&#10;有形固定資産減価償却率"/>
        <xdr:cNvSpPr txBox="1"/>
      </xdr:nvSpPr>
      <xdr:spPr>
        <a:xfrm>
          <a:off x="1816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19702</xdr:rowOff>
    </xdr:from>
    <xdr:ext cx="405111" cy="259045"/>
    <xdr:sp macro="" textlink="">
      <xdr:nvSpPr>
        <xdr:cNvPr id="280" name="n_1mainValue【公営住宅】&#10;有形固定資産減価償却率"/>
        <xdr:cNvSpPr txBox="1"/>
      </xdr:nvSpPr>
      <xdr:spPr>
        <a:xfrm>
          <a:off x="35820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31132</xdr:rowOff>
    </xdr:from>
    <xdr:ext cx="405111" cy="259045"/>
    <xdr:sp macro="" textlink="">
      <xdr:nvSpPr>
        <xdr:cNvPr id="281" name="n_2mainValue【公営住宅】&#10;有形固定資産減価償却率"/>
        <xdr:cNvSpPr txBox="1"/>
      </xdr:nvSpPr>
      <xdr:spPr>
        <a:xfrm>
          <a:off x="27057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05" name="直線コネクタ 304"/>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06"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07" name="直線コネクタ 306"/>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08"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09" name="直線コネクタ 308"/>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27449</xdr:rowOff>
    </xdr:from>
    <xdr:ext cx="469744" cy="259045"/>
    <xdr:sp macro="" textlink="">
      <xdr:nvSpPr>
        <xdr:cNvPr id="310" name="【公営住宅】&#10;一人当たり面積平均値テキスト"/>
        <xdr:cNvSpPr txBox="1"/>
      </xdr:nvSpPr>
      <xdr:spPr>
        <a:xfrm>
          <a:off x="10515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11" name="フローチャート: 判断 310"/>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12" name="フローチャート: 判断 311"/>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13" name="フローチャート: 判断 312"/>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14" name="フローチャート: 判断 313"/>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125985</xdr:rowOff>
    </xdr:from>
    <xdr:to>
      <xdr:col>55</xdr:col>
      <xdr:colOff>50800</xdr:colOff>
      <xdr:row>81</xdr:row>
      <xdr:rowOff>56135</xdr:rowOff>
    </xdr:to>
    <xdr:sp macro="" textlink="">
      <xdr:nvSpPr>
        <xdr:cNvPr id="320" name="楕円 319"/>
        <xdr:cNvSpPr/>
      </xdr:nvSpPr>
      <xdr:spPr>
        <a:xfrm>
          <a:off x="10426700" y="138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148862</xdr:rowOff>
    </xdr:from>
    <xdr:ext cx="469744" cy="259045"/>
    <xdr:sp macro="" textlink="">
      <xdr:nvSpPr>
        <xdr:cNvPr id="321" name="【公営住宅】&#10;一人当たり面積該当値テキスト"/>
        <xdr:cNvSpPr txBox="1"/>
      </xdr:nvSpPr>
      <xdr:spPr>
        <a:xfrm>
          <a:off x="10515600" y="1369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22352</xdr:rowOff>
    </xdr:from>
    <xdr:to>
      <xdr:col>50</xdr:col>
      <xdr:colOff>165100</xdr:colOff>
      <xdr:row>81</xdr:row>
      <xdr:rowOff>123952</xdr:rowOff>
    </xdr:to>
    <xdr:sp macro="" textlink="">
      <xdr:nvSpPr>
        <xdr:cNvPr id="322" name="楕円 321"/>
        <xdr:cNvSpPr/>
      </xdr:nvSpPr>
      <xdr:spPr>
        <a:xfrm>
          <a:off x="9588500" y="1390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5335</xdr:rowOff>
    </xdr:from>
    <xdr:to>
      <xdr:col>55</xdr:col>
      <xdr:colOff>0</xdr:colOff>
      <xdr:row>81</xdr:row>
      <xdr:rowOff>73152</xdr:rowOff>
    </xdr:to>
    <xdr:cxnSp macro="">
      <xdr:nvCxnSpPr>
        <xdr:cNvPr id="323" name="直線コネクタ 322"/>
        <xdr:cNvCxnSpPr/>
      </xdr:nvCxnSpPr>
      <xdr:spPr>
        <a:xfrm flipV="1">
          <a:off x="9639300" y="13892785"/>
          <a:ext cx="838200" cy="6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11685</xdr:rowOff>
    </xdr:from>
    <xdr:to>
      <xdr:col>46</xdr:col>
      <xdr:colOff>38100</xdr:colOff>
      <xdr:row>81</xdr:row>
      <xdr:rowOff>113285</xdr:rowOff>
    </xdr:to>
    <xdr:sp macro="" textlink="">
      <xdr:nvSpPr>
        <xdr:cNvPr id="324" name="楕円 323"/>
        <xdr:cNvSpPr/>
      </xdr:nvSpPr>
      <xdr:spPr>
        <a:xfrm>
          <a:off x="8699500" y="138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62485</xdr:rowOff>
    </xdr:from>
    <xdr:to>
      <xdr:col>50</xdr:col>
      <xdr:colOff>114300</xdr:colOff>
      <xdr:row>81</xdr:row>
      <xdr:rowOff>73152</xdr:rowOff>
    </xdr:to>
    <xdr:cxnSp macro="">
      <xdr:nvCxnSpPr>
        <xdr:cNvPr id="325" name="直線コネクタ 324"/>
        <xdr:cNvCxnSpPr/>
      </xdr:nvCxnSpPr>
      <xdr:spPr>
        <a:xfrm>
          <a:off x="8750300" y="13949935"/>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123462</xdr:rowOff>
    </xdr:from>
    <xdr:ext cx="469744" cy="259045"/>
    <xdr:sp macro="" textlink="">
      <xdr:nvSpPr>
        <xdr:cNvPr id="326" name="n_1aveValue【公営住宅】&#10;一人当たり面積"/>
        <xdr:cNvSpPr txBox="1"/>
      </xdr:nvSpPr>
      <xdr:spPr>
        <a:xfrm>
          <a:off x="93917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115079</xdr:rowOff>
    </xdr:from>
    <xdr:ext cx="469744" cy="259045"/>
    <xdr:sp macro="" textlink="">
      <xdr:nvSpPr>
        <xdr:cNvPr id="327" name="n_2aveValue【公営住宅】&#10;一人当たり面積"/>
        <xdr:cNvSpPr txBox="1"/>
      </xdr:nvSpPr>
      <xdr:spPr>
        <a:xfrm>
          <a:off x="8515427" y="1451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28" name="n_3aveValue【公営住宅】&#10;一人当たり面積"/>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140479</xdr:rowOff>
    </xdr:from>
    <xdr:ext cx="469744" cy="259045"/>
    <xdr:sp macro="" textlink="">
      <xdr:nvSpPr>
        <xdr:cNvPr id="329" name="n_1mainValue【公営住宅】&#10;一人当たり面積"/>
        <xdr:cNvSpPr txBox="1"/>
      </xdr:nvSpPr>
      <xdr:spPr>
        <a:xfrm>
          <a:off x="9391727" y="1368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129812</xdr:rowOff>
    </xdr:from>
    <xdr:ext cx="469744" cy="259045"/>
    <xdr:sp macro="" textlink="">
      <xdr:nvSpPr>
        <xdr:cNvPr id="330" name="n_2mainValue【公営住宅】&#10;一人当たり面積"/>
        <xdr:cNvSpPr txBox="1"/>
      </xdr:nvSpPr>
      <xdr:spPr>
        <a:xfrm>
          <a:off x="8515427" y="1367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7" name="テキスト ボックス 35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8" name="直線コネクタ 35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9" name="テキスト ボックス 35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0" name="直線コネクタ 35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1" name="テキスト ボックス 36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4" name="直線コネクタ 36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5" name="テキスト ボックス 36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6" name="直線コネクタ 36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7" name="テキスト ボックス 36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71" name="直線コネクタ 370"/>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72"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73" name="直線コネクタ 372"/>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74"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75" name="直線コネクタ 374"/>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376" name="【認定こども園・幼稚園・保育所】&#10;有形固定資産減価償却率平均値テキスト"/>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77" name="フローチャート: 判断 376"/>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78" name="フローチャート: 判断 377"/>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79" name="フローチャート: 判断 378"/>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80" name="フローチャート: 判断 379"/>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103505</xdr:rowOff>
    </xdr:from>
    <xdr:to>
      <xdr:col>85</xdr:col>
      <xdr:colOff>177800</xdr:colOff>
      <xdr:row>38</xdr:row>
      <xdr:rowOff>33655</xdr:rowOff>
    </xdr:to>
    <xdr:sp macro="" textlink="">
      <xdr:nvSpPr>
        <xdr:cNvPr id="386" name="楕円 385"/>
        <xdr:cNvSpPr/>
      </xdr:nvSpPr>
      <xdr:spPr>
        <a:xfrm>
          <a:off x="162687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126382</xdr:rowOff>
    </xdr:from>
    <xdr:ext cx="405111" cy="259045"/>
    <xdr:sp macro="" textlink="">
      <xdr:nvSpPr>
        <xdr:cNvPr id="387" name="【認定こども園・幼稚園・保育所】&#10;有形固定資産減価償却率該当値テキスト"/>
        <xdr:cNvSpPr txBox="1"/>
      </xdr:nvSpPr>
      <xdr:spPr>
        <a:xfrm>
          <a:off x="16357600"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158750</xdr:rowOff>
    </xdr:from>
    <xdr:to>
      <xdr:col>81</xdr:col>
      <xdr:colOff>101600</xdr:colOff>
      <xdr:row>37</xdr:row>
      <xdr:rowOff>88900</xdr:rowOff>
    </xdr:to>
    <xdr:sp macro="" textlink="">
      <xdr:nvSpPr>
        <xdr:cNvPr id="388" name="楕円 387"/>
        <xdr:cNvSpPr/>
      </xdr:nvSpPr>
      <xdr:spPr>
        <a:xfrm>
          <a:off x="15430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38100</xdr:rowOff>
    </xdr:from>
    <xdr:to>
      <xdr:col>85</xdr:col>
      <xdr:colOff>127000</xdr:colOff>
      <xdr:row>37</xdr:row>
      <xdr:rowOff>154305</xdr:rowOff>
    </xdr:to>
    <xdr:cxnSp macro="">
      <xdr:nvCxnSpPr>
        <xdr:cNvPr id="389" name="直線コネクタ 388"/>
        <xdr:cNvCxnSpPr/>
      </xdr:nvCxnSpPr>
      <xdr:spPr>
        <a:xfrm>
          <a:off x="15481300" y="6381750"/>
          <a:ext cx="8382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8255</xdr:rowOff>
    </xdr:from>
    <xdr:to>
      <xdr:col>76</xdr:col>
      <xdr:colOff>165100</xdr:colOff>
      <xdr:row>37</xdr:row>
      <xdr:rowOff>109855</xdr:rowOff>
    </xdr:to>
    <xdr:sp macro="" textlink="">
      <xdr:nvSpPr>
        <xdr:cNvPr id="390" name="楕円 389"/>
        <xdr:cNvSpPr/>
      </xdr:nvSpPr>
      <xdr:spPr>
        <a:xfrm>
          <a:off x="14541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38100</xdr:rowOff>
    </xdr:from>
    <xdr:to>
      <xdr:col>81</xdr:col>
      <xdr:colOff>50800</xdr:colOff>
      <xdr:row>37</xdr:row>
      <xdr:rowOff>59055</xdr:rowOff>
    </xdr:to>
    <xdr:cxnSp macro="">
      <xdr:nvCxnSpPr>
        <xdr:cNvPr id="391" name="直線コネクタ 390"/>
        <xdr:cNvCxnSpPr/>
      </xdr:nvCxnSpPr>
      <xdr:spPr>
        <a:xfrm flipV="1">
          <a:off x="14592300" y="63817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392" name="n_1ave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393" name="n_2aveValue【認定こども園・幼稚園・保育所】&#10;有形固定資産減価償却率"/>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19702</xdr:rowOff>
    </xdr:from>
    <xdr:ext cx="405111" cy="259045"/>
    <xdr:sp macro="" textlink="">
      <xdr:nvSpPr>
        <xdr:cNvPr id="394" name="n_3aveValue【認定こども園・幼稚園・保育所】&#10;有形固定資産減価償却率"/>
        <xdr:cNvSpPr txBox="1"/>
      </xdr:nvSpPr>
      <xdr:spPr>
        <a:xfrm>
          <a:off x="13500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105427</xdr:rowOff>
    </xdr:from>
    <xdr:ext cx="405111" cy="259045"/>
    <xdr:sp macro="" textlink="">
      <xdr:nvSpPr>
        <xdr:cNvPr id="395" name="n_1mainValue【認定こども園・幼稚園・保育所】&#10;有形固定資産減価償却率"/>
        <xdr:cNvSpPr txBox="1"/>
      </xdr:nvSpPr>
      <xdr:spPr>
        <a:xfrm>
          <a:off x="152660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396" name="n_2mainValue【認定こども園・幼稚園・保育所】&#10;有形固定資産減価償却率"/>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7" name="直線コネクタ 40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8" name="テキスト ボックス 40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9" name="直線コネクタ 40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0" name="テキスト ボックス 40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1" name="直線コネクタ 41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2" name="テキスト ボックス 41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3" name="直線コネクタ 41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4" name="テキスト ボックス 41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18" name="直線コネクタ 417"/>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19"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20" name="直線コネクタ 41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21"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22" name="直線コネクタ 421"/>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10685</xdr:rowOff>
    </xdr:from>
    <xdr:ext cx="469744" cy="259045"/>
    <xdr:sp macro="" textlink="">
      <xdr:nvSpPr>
        <xdr:cNvPr id="423" name="【認定こども園・幼稚園・保育所】&#10;一人当たり面積平均値テキスト"/>
        <xdr:cNvSpPr txBox="1"/>
      </xdr:nvSpPr>
      <xdr:spPr>
        <a:xfrm>
          <a:off x="22199600" y="669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24" name="フローチャート: 判断 423"/>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25" name="フローチャート: 判断 424"/>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26" name="フローチャート: 判断 42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27" name="フローチャート: 判断 426"/>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433" name="楕円 432"/>
        <xdr:cNvSpPr/>
      </xdr:nvSpPr>
      <xdr:spPr>
        <a:xfrm>
          <a:off x="22110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93997</xdr:rowOff>
    </xdr:from>
    <xdr:ext cx="469744" cy="259045"/>
    <xdr:sp macro="" textlink="">
      <xdr:nvSpPr>
        <xdr:cNvPr id="434" name="【認定こども園・幼稚園・保育所】&#10;一人当たり面積該当値テキスト"/>
        <xdr:cNvSpPr txBox="1"/>
      </xdr:nvSpPr>
      <xdr:spPr>
        <a:xfrm>
          <a:off x="22199600"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114554</xdr:rowOff>
    </xdr:from>
    <xdr:to>
      <xdr:col>112</xdr:col>
      <xdr:colOff>38100</xdr:colOff>
      <xdr:row>38</xdr:row>
      <xdr:rowOff>44704</xdr:rowOff>
    </xdr:to>
    <xdr:sp macro="" textlink="">
      <xdr:nvSpPr>
        <xdr:cNvPr id="435" name="楕円 434"/>
        <xdr:cNvSpPr/>
      </xdr:nvSpPr>
      <xdr:spPr>
        <a:xfrm>
          <a:off x="21272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165354</xdr:rowOff>
    </xdr:from>
    <xdr:to>
      <xdr:col>116</xdr:col>
      <xdr:colOff>63500</xdr:colOff>
      <xdr:row>38</xdr:row>
      <xdr:rowOff>121920</xdr:rowOff>
    </xdr:to>
    <xdr:cxnSp macro="">
      <xdr:nvCxnSpPr>
        <xdr:cNvPr id="436" name="直線コネクタ 435"/>
        <xdr:cNvCxnSpPr/>
      </xdr:nvCxnSpPr>
      <xdr:spPr>
        <a:xfrm>
          <a:off x="21323300" y="650900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114554</xdr:rowOff>
    </xdr:from>
    <xdr:to>
      <xdr:col>107</xdr:col>
      <xdr:colOff>101600</xdr:colOff>
      <xdr:row>38</xdr:row>
      <xdr:rowOff>44704</xdr:rowOff>
    </xdr:to>
    <xdr:sp macro="" textlink="">
      <xdr:nvSpPr>
        <xdr:cNvPr id="437" name="楕円 436"/>
        <xdr:cNvSpPr/>
      </xdr:nvSpPr>
      <xdr:spPr>
        <a:xfrm>
          <a:off x="20383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165354</xdr:rowOff>
    </xdr:from>
    <xdr:to>
      <xdr:col>111</xdr:col>
      <xdr:colOff>177800</xdr:colOff>
      <xdr:row>37</xdr:row>
      <xdr:rowOff>165354</xdr:rowOff>
    </xdr:to>
    <xdr:cxnSp macro="">
      <xdr:nvCxnSpPr>
        <xdr:cNvPr id="438" name="直線コネクタ 437"/>
        <xdr:cNvCxnSpPr/>
      </xdr:nvCxnSpPr>
      <xdr:spPr>
        <a:xfrm>
          <a:off x="20434300" y="6509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124985</xdr:rowOff>
    </xdr:from>
    <xdr:ext cx="469744" cy="259045"/>
    <xdr:sp macro="" textlink="">
      <xdr:nvSpPr>
        <xdr:cNvPr id="439" name="n_1aveValue【認定こども園・幼稚園・保育所】&#10;一人当たり面積"/>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40"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441" name="n_3aveValue【認定こども園・幼稚園・保育所】&#10;一人当たり面積"/>
        <xdr:cNvSpPr txBox="1"/>
      </xdr:nvSpPr>
      <xdr:spPr>
        <a:xfrm>
          <a:off x="19310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61231</xdr:rowOff>
    </xdr:from>
    <xdr:ext cx="469744" cy="259045"/>
    <xdr:sp macro="" textlink="">
      <xdr:nvSpPr>
        <xdr:cNvPr id="442" name="n_1mainValue【認定こども園・幼稚園・保育所】&#10;一人当たり面積"/>
        <xdr:cNvSpPr txBox="1"/>
      </xdr:nvSpPr>
      <xdr:spPr>
        <a:xfrm>
          <a:off x="21075727"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61231</xdr:rowOff>
    </xdr:from>
    <xdr:ext cx="469744" cy="259045"/>
    <xdr:sp macro="" textlink="">
      <xdr:nvSpPr>
        <xdr:cNvPr id="443" name="n_2mainValue【認定こども園・幼稚園・保育所】&#10;一人当たり面積"/>
        <xdr:cNvSpPr txBox="1"/>
      </xdr:nvSpPr>
      <xdr:spPr>
        <a:xfrm>
          <a:off x="20199427"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4" name="テキスト ボックス 4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5" name="直線コネクタ 45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6" name="テキスト ボックス 45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7" name="直線コネクタ 45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8" name="テキスト ボックス 45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9" name="直線コネクタ 45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0" name="テキスト ボックス 45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1" name="直線コネクタ 46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62" name="テキスト ボックス 461"/>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66" name="直線コネクタ 465"/>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67"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68" name="直線コネクタ 467"/>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69"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70" name="直線コネクタ 469"/>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90949</xdr:rowOff>
    </xdr:from>
    <xdr:ext cx="405111" cy="259045"/>
    <xdr:sp macro="" textlink="">
      <xdr:nvSpPr>
        <xdr:cNvPr id="471" name="【学校施設】&#10;有形固定資産減価償却率平均値テキスト"/>
        <xdr:cNvSpPr txBox="1"/>
      </xdr:nvSpPr>
      <xdr:spPr>
        <a:xfrm>
          <a:off x="16357600" y="10206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72" name="フローチャート: 判断 471"/>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73" name="フローチャート: 判断 472"/>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74" name="フローチャート: 判断 473"/>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75" name="フローチャート: 判断 474"/>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148082</xdr:rowOff>
    </xdr:from>
    <xdr:to>
      <xdr:col>85</xdr:col>
      <xdr:colOff>177800</xdr:colOff>
      <xdr:row>62</xdr:row>
      <xdr:rowOff>78232</xdr:rowOff>
    </xdr:to>
    <xdr:sp macro="" textlink="">
      <xdr:nvSpPr>
        <xdr:cNvPr id="481" name="楕円 480"/>
        <xdr:cNvSpPr/>
      </xdr:nvSpPr>
      <xdr:spPr>
        <a:xfrm>
          <a:off x="162687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126509</xdr:rowOff>
    </xdr:from>
    <xdr:ext cx="405111" cy="259045"/>
    <xdr:sp macro="" textlink="">
      <xdr:nvSpPr>
        <xdr:cNvPr id="482" name="【学校施設】&#10;有形固定資産減価償却率該当値テキスト"/>
        <xdr:cNvSpPr txBox="1"/>
      </xdr:nvSpPr>
      <xdr:spPr>
        <a:xfrm>
          <a:off x="16357600" y="1058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93218</xdr:rowOff>
    </xdr:from>
    <xdr:to>
      <xdr:col>81</xdr:col>
      <xdr:colOff>101600</xdr:colOff>
      <xdr:row>61</xdr:row>
      <xdr:rowOff>23368</xdr:rowOff>
    </xdr:to>
    <xdr:sp macro="" textlink="">
      <xdr:nvSpPr>
        <xdr:cNvPr id="483" name="楕円 482"/>
        <xdr:cNvSpPr/>
      </xdr:nvSpPr>
      <xdr:spPr>
        <a:xfrm>
          <a:off x="15430500" y="103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144018</xdr:rowOff>
    </xdr:from>
    <xdr:to>
      <xdr:col>85</xdr:col>
      <xdr:colOff>127000</xdr:colOff>
      <xdr:row>62</xdr:row>
      <xdr:rowOff>27432</xdr:rowOff>
    </xdr:to>
    <xdr:cxnSp macro="">
      <xdr:nvCxnSpPr>
        <xdr:cNvPr id="484" name="直線コネクタ 483"/>
        <xdr:cNvCxnSpPr/>
      </xdr:nvCxnSpPr>
      <xdr:spPr>
        <a:xfrm>
          <a:off x="15481300" y="10431018"/>
          <a:ext cx="8382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38354</xdr:rowOff>
    </xdr:from>
    <xdr:to>
      <xdr:col>76</xdr:col>
      <xdr:colOff>165100</xdr:colOff>
      <xdr:row>60</xdr:row>
      <xdr:rowOff>139954</xdr:rowOff>
    </xdr:to>
    <xdr:sp macro="" textlink="">
      <xdr:nvSpPr>
        <xdr:cNvPr id="485" name="楕円 484"/>
        <xdr:cNvSpPr/>
      </xdr:nvSpPr>
      <xdr:spPr>
        <a:xfrm>
          <a:off x="14541500" y="103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89154</xdr:rowOff>
    </xdr:from>
    <xdr:to>
      <xdr:col>81</xdr:col>
      <xdr:colOff>50800</xdr:colOff>
      <xdr:row>60</xdr:row>
      <xdr:rowOff>144018</xdr:rowOff>
    </xdr:to>
    <xdr:cxnSp macro="">
      <xdr:nvCxnSpPr>
        <xdr:cNvPr id="486" name="直線コネクタ 485"/>
        <xdr:cNvCxnSpPr/>
      </xdr:nvCxnSpPr>
      <xdr:spPr>
        <a:xfrm>
          <a:off x="14592300" y="1037615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30751</xdr:rowOff>
    </xdr:from>
    <xdr:ext cx="405111" cy="259045"/>
    <xdr:sp macro="" textlink="">
      <xdr:nvSpPr>
        <xdr:cNvPr id="487" name="n_1aveValue【学校施設】&#10;有形固定資産減価償却率"/>
        <xdr:cNvSpPr txBox="1"/>
      </xdr:nvSpPr>
      <xdr:spPr>
        <a:xfrm>
          <a:off x="15266044" y="1014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488" name="n_2aveValue【学校施設】&#10;有形固定資産減価償却率"/>
        <xdr:cNvSpPr txBox="1"/>
      </xdr:nvSpPr>
      <xdr:spPr>
        <a:xfrm>
          <a:off x="14389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489" name="n_3aveValue【学校施設】&#10;有形固定資産減価償却率"/>
        <xdr:cNvSpPr txBox="1"/>
      </xdr:nvSpPr>
      <xdr:spPr>
        <a:xfrm>
          <a:off x="13500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14495</xdr:rowOff>
    </xdr:from>
    <xdr:ext cx="405111" cy="259045"/>
    <xdr:sp macro="" textlink="">
      <xdr:nvSpPr>
        <xdr:cNvPr id="490" name="n_1mainValue【学校施設】&#10;有形固定資産減価償却率"/>
        <xdr:cNvSpPr txBox="1"/>
      </xdr:nvSpPr>
      <xdr:spPr>
        <a:xfrm>
          <a:off x="15266044" y="1047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156481</xdr:rowOff>
    </xdr:from>
    <xdr:ext cx="405111" cy="259045"/>
    <xdr:sp macro="" textlink="">
      <xdr:nvSpPr>
        <xdr:cNvPr id="491" name="n_2mainValue【学校施設】&#10;有形固定資産減価償却率"/>
        <xdr:cNvSpPr txBox="1"/>
      </xdr:nvSpPr>
      <xdr:spPr>
        <a:xfrm>
          <a:off x="14389744" y="1010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2" name="テキスト ボックス 50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3" name="直線コネクタ 50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4" name="テキスト ボックス 50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5" name="直線コネクタ 50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6" name="テキスト ボックス 50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7" name="直線コネクタ 50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8" name="テキスト ボックス 50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9" name="直線コネクタ 50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0" name="テキスト ボックス 50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14" name="直線コネクタ 513"/>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15"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16" name="直線コネクタ 515"/>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17"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18" name="直線コネクタ 517"/>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126611</xdr:rowOff>
    </xdr:from>
    <xdr:ext cx="469744" cy="259045"/>
    <xdr:sp macro="" textlink="">
      <xdr:nvSpPr>
        <xdr:cNvPr id="519" name="【学校施設】&#10;一人当たり面積平均値テキスト"/>
        <xdr:cNvSpPr txBox="1"/>
      </xdr:nvSpPr>
      <xdr:spPr>
        <a:xfrm>
          <a:off x="22199600" y="10585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20" name="フローチャート: 判断 519"/>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21" name="フローチャート: 判断 520"/>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22" name="フローチャート: 判断 521"/>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523" name="フローチャート: 判断 522"/>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4" name="テキスト ボックス 5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117449</xdr:rowOff>
    </xdr:from>
    <xdr:to>
      <xdr:col>116</xdr:col>
      <xdr:colOff>114300</xdr:colOff>
      <xdr:row>64</xdr:row>
      <xdr:rowOff>47599</xdr:rowOff>
    </xdr:to>
    <xdr:sp macro="" textlink="">
      <xdr:nvSpPr>
        <xdr:cNvPr id="529" name="楕円 528"/>
        <xdr:cNvSpPr/>
      </xdr:nvSpPr>
      <xdr:spPr>
        <a:xfrm>
          <a:off x="22110700" y="1091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32376</xdr:rowOff>
    </xdr:from>
    <xdr:ext cx="469744" cy="259045"/>
    <xdr:sp macro="" textlink="">
      <xdr:nvSpPr>
        <xdr:cNvPr id="530" name="【学校施設】&#10;一人当たり面積該当値テキスト"/>
        <xdr:cNvSpPr txBox="1"/>
      </xdr:nvSpPr>
      <xdr:spPr>
        <a:xfrm>
          <a:off x="22199600" y="1083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146710</xdr:rowOff>
    </xdr:from>
    <xdr:to>
      <xdr:col>112</xdr:col>
      <xdr:colOff>38100</xdr:colOff>
      <xdr:row>64</xdr:row>
      <xdr:rowOff>76860</xdr:rowOff>
    </xdr:to>
    <xdr:sp macro="" textlink="">
      <xdr:nvSpPr>
        <xdr:cNvPr id="531" name="楕円 530"/>
        <xdr:cNvSpPr/>
      </xdr:nvSpPr>
      <xdr:spPr>
        <a:xfrm>
          <a:off x="21272500" y="1094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168249</xdr:rowOff>
    </xdr:from>
    <xdr:to>
      <xdr:col>116</xdr:col>
      <xdr:colOff>63500</xdr:colOff>
      <xdr:row>64</xdr:row>
      <xdr:rowOff>26060</xdr:rowOff>
    </xdr:to>
    <xdr:cxnSp macro="">
      <xdr:nvCxnSpPr>
        <xdr:cNvPr id="532" name="直線コネクタ 531"/>
        <xdr:cNvCxnSpPr/>
      </xdr:nvCxnSpPr>
      <xdr:spPr>
        <a:xfrm flipV="1">
          <a:off x="21323300" y="10969599"/>
          <a:ext cx="8382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150825</xdr:rowOff>
    </xdr:from>
    <xdr:to>
      <xdr:col>107</xdr:col>
      <xdr:colOff>101600</xdr:colOff>
      <xdr:row>64</xdr:row>
      <xdr:rowOff>80975</xdr:rowOff>
    </xdr:to>
    <xdr:sp macro="" textlink="">
      <xdr:nvSpPr>
        <xdr:cNvPr id="533" name="楕円 532"/>
        <xdr:cNvSpPr/>
      </xdr:nvSpPr>
      <xdr:spPr>
        <a:xfrm>
          <a:off x="20383500" y="1095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26060</xdr:rowOff>
    </xdr:from>
    <xdr:to>
      <xdr:col>111</xdr:col>
      <xdr:colOff>177800</xdr:colOff>
      <xdr:row>64</xdr:row>
      <xdr:rowOff>30175</xdr:rowOff>
    </xdr:to>
    <xdr:cxnSp macro="">
      <xdr:nvCxnSpPr>
        <xdr:cNvPr id="534" name="直線コネクタ 533"/>
        <xdr:cNvCxnSpPr/>
      </xdr:nvCxnSpPr>
      <xdr:spPr>
        <a:xfrm flipV="1">
          <a:off x="20434300" y="10998860"/>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535" name="n_1aveValue【学校施設】&#10;一人当たり面積"/>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536" name="n_2aveValue【学校施設】&#10;一人当たり面積"/>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537" name="n_3aveValue【学校施設】&#10;一人当たり面積"/>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67987</xdr:rowOff>
    </xdr:from>
    <xdr:ext cx="469744" cy="259045"/>
    <xdr:sp macro="" textlink="">
      <xdr:nvSpPr>
        <xdr:cNvPr id="538" name="n_1mainValue【学校施設】&#10;一人当たり面積"/>
        <xdr:cNvSpPr txBox="1"/>
      </xdr:nvSpPr>
      <xdr:spPr>
        <a:xfrm>
          <a:off x="21075727" y="1104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72102</xdr:rowOff>
    </xdr:from>
    <xdr:ext cx="469744" cy="259045"/>
    <xdr:sp macro="" textlink="">
      <xdr:nvSpPr>
        <xdr:cNvPr id="539" name="n_2mainValue【学校施設】&#10;一人当たり面積"/>
        <xdr:cNvSpPr txBox="1"/>
      </xdr:nvSpPr>
      <xdr:spPr>
        <a:xfrm>
          <a:off x="20199427" y="1104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8" name="テキスト ボックス 5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9" name="直線コネクタ 5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0" name="直線コネクタ 5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1" name="テキスト ボックス 55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2" name="直線コネクタ 5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3" name="テキスト ボックス 5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4" name="直線コネクタ 5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5" name="テキスト ボックス 5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6" name="直線コネクタ 5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7" name="テキスト ボックス 5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8" name="直線コネクタ 5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9" name="テキスト ボックス 5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0" name="直線コネクタ 5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1" name="テキスト ボックス 56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2" name="直線コネクタ 5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3" name="テキスト ボックス 5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65" name="直線コネクタ 564"/>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66" name="【児童館】&#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67" name="直線コネクタ 566"/>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9" name="直線コネクタ 56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52269</xdr:rowOff>
    </xdr:from>
    <xdr:ext cx="405111" cy="259045"/>
    <xdr:sp macro="" textlink="">
      <xdr:nvSpPr>
        <xdr:cNvPr id="570" name="【児童館】&#10;有形固定資産減価償却率平均値テキスト"/>
        <xdr:cNvSpPr txBox="1"/>
      </xdr:nvSpPr>
      <xdr:spPr>
        <a:xfrm>
          <a:off x="16357600" y="1393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571" name="フローチャート: 判断 570"/>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72" name="フローチャート: 判断 571"/>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573" name="フローチャート: 判断 572"/>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574" name="フローチャート: 判断 573"/>
        <xdr:cNvSpPr/>
      </xdr:nvSpPr>
      <xdr:spPr>
        <a:xfrm>
          <a:off x="13652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5" name="テキスト ボックス 5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6" name="テキスト ボックス 5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7" name="テキスト ボックス 5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8" name="テキスト ボックス 5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9" name="テキスト ボックス 5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41184</xdr:rowOff>
    </xdr:from>
    <xdr:to>
      <xdr:col>85</xdr:col>
      <xdr:colOff>177800</xdr:colOff>
      <xdr:row>79</xdr:row>
      <xdr:rowOff>142784</xdr:rowOff>
    </xdr:to>
    <xdr:sp macro="" textlink="">
      <xdr:nvSpPr>
        <xdr:cNvPr id="580" name="楕円 579"/>
        <xdr:cNvSpPr/>
      </xdr:nvSpPr>
      <xdr:spPr>
        <a:xfrm>
          <a:off x="16268700" y="135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64061</xdr:rowOff>
    </xdr:from>
    <xdr:ext cx="405111" cy="259045"/>
    <xdr:sp macro="" textlink="">
      <xdr:nvSpPr>
        <xdr:cNvPr id="581" name="【児童館】&#10;有形固定資産減価償却率該当値テキスト"/>
        <xdr:cNvSpPr txBox="1"/>
      </xdr:nvSpPr>
      <xdr:spPr>
        <a:xfrm>
          <a:off x="16357600" y="1343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158750</xdr:rowOff>
    </xdr:from>
    <xdr:to>
      <xdr:col>81</xdr:col>
      <xdr:colOff>101600</xdr:colOff>
      <xdr:row>79</xdr:row>
      <xdr:rowOff>88900</xdr:rowOff>
    </xdr:to>
    <xdr:sp macro="" textlink="">
      <xdr:nvSpPr>
        <xdr:cNvPr id="582" name="楕円 581"/>
        <xdr:cNvSpPr/>
      </xdr:nvSpPr>
      <xdr:spPr>
        <a:xfrm>
          <a:off x="15430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38100</xdr:rowOff>
    </xdr:from>
    <xdr:to>
      <xdr:col>85</xdr:col>
      <xdr:colOff>127000</xdr:colOff>
      <xdr:row>79</xdr:row>
      <xdr:rowOff>91984</xdr:rowOff>
    </xdr:to>
    <xdr:cxnSp macro="">
      <xdr:nvCxnSpPr>
        <xdr:cNvPr id="583" name="直線コネクタ 582"/>
        <xdr:cNvCxnSpPr/>
      </xdr:nvCxnSpPr>
      <xdr:spPr>
        <a:xfrm>
          <a:off x="15481300" y="13582650"/>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13426</xdr:rowOff>
    </xdr:from>
    <xdr:to>
      <xdr:col>76</xdr:col>
      <xdr:colOff>165100</xdr:colOff>
      <xdr:row>79</xdr:row>
      <xdr:rowOff>115026</xdr:rowOff>
    </xdr:to>
    <xdr:sp macro="" textlink="">
      <xdr:nvSpPr>
        <xdr:cNvPr id="584" name="楕円 583"/>
        <xdr:cNvSpPr/>
      </xdr:nvSpPr>
      <xdr:spPr>
        <a:xfrm>
          <a:off x="14541500" y="1355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38100</xdr:rowOff>
    </xdr:from>
    <xdr:to>
      <xdr:col>81</xdr:col>
      <xdr:colOff>50800</xdr:colOff>
      <xdr:row>79</xdr:row>
      <xdr:rowOff>64226</xdr:rowOff>
    </xdr:to>
    <xdr:cxnSp macro="">
      <xdr:nvCxnSpPr>
        <xdr:cNvPr id="585" name="直線コネクタ 584"/>
        <xdr:cNvCxnSpPr/>
      </xdr:nvCxnSpPr>
      <xdr:spPr>
        <a:xfrm flipV="1">
          <a:off x="14592300" y="1358265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586" name="n_1aveValue【児童館】&#10;有形固定資産減価償却率"/>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13079</xdr:rowOff>
    </xdr:from>
    <xdr:ext cx="405111" cy="259045"/>
    <xdr:sp macro="" textlink="">
      <xdr:nvSpPr>
        <xdr:cNvPr id="587" name="n_2aveValue【児童館】&#10;有形固定資産減価償却率"/>
        <xdr:cNvSpPr txBox="1"/>
      </xdr:nvSpPr>
      <xdr:spPr>
        <a:xfrm>
          <a:off x="14389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18885</xdr:rowOff>
    </xdr:from>
    <xdr:ext cx="405111" cy="259045"/>
    <xdr:sp macro="" textlink="">
      <xdr:nvSpPr>
        <xdr:cNvPr id="588" name="n_3aveValue【児童館】&#10;有形固定資産減価償却率"/>
        <xdr:cNvSpPr txBox="1"/>
      </xdr:nvSpPr>
      <xdr:spPr>
        <a:xfrm>
          <a:off x="135007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105427</xdr:rowOff>
    </xdr:from>
    <xdr:ext cx="405111" cy="259045"/>
    <xdr:sp macro="" textlink="">
      <xdr:nvSpPr>
        <xdr:cNvPr id="589" name="n_1mainValue【児童館】&#10;有形固定資産減価償却率"/>
        <xdr:cNvSpPr txBox="1"/>
      </xdr:nvSpPr>
      <xdr:spPr>
        <a:xfrm>
          <a:off x="152660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131553</xdr:rowOff>
    </xdr:from>
    <xdr:ext cx="405111" cy="259045"/>
    <xdr:sp macro="" textlink="">
      <xdr:nvSpPr>
        <xdr:cNvPr id="590" name="n_2mainValue【児童館】&#10;有形固定資産減価償却率"/>
        <xdr:cNvSpPr txBox="1"/>
      </xdr:nvSpPr>
      <xdr:spPr>
        <a:xfrm>
          <a:off x="14389744" y="133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9" name="テキスト ボックス 5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0" name="直線コネクタ 5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1" name="直線コネクタ 60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2" name="テキスト ボックス 60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3" name="直線コネクタ 60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4" name="テキスト ボックス 60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5" name="直線コネクタ 60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6" name="テキスト ボックス 60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7" name="直線コネクタ 60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8" name="テキスト ボックス 60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612" name="直線コネクタ 611"/>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613" name="【児童館】&#10;一人当たり面積最小値テキスト"/>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14" name="直線コネクタ 613"/>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15"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16" name="直線コネクタ 615"/>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17"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18" name="フローチャート: 判断 617"/>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619" name="フローチャート: 判断 618"/>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20" name="フローチャート: 判断 619"/>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621" name="フローチャート: 判断 620"/>
        <xdr:cNvSpPr/>
      </xdr:nvSpPr>
      <xdr:spPr>
        <a:xfrm>
          <a:off x="19494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27" name="楕円 626"/>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628" name="【児童館】&#10;一人当たり面積該当値テキスト"/>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629" name="楕円 628"/>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72389</xdr:rowOff>
    </xdr:to>
    <xdr:cxnSp macro="">
      <xdr:nvCxnSpPr>
        <xdr:cNvPr id="630" name="直線コネクタ 629"/>
        <xdr:cNvCxnSpPr/>
      </xdr:nvCxnSpPr>
      <xdr:spPr>
        <a:xfrm>
          <a:off x="21323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631" name="楕円 630"/>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72389</xdr:rowOff>
    </xdr:to>
    <xdr:cxnSp macro="">
      <xdr:nvCxnSpPr>
        <xdr:cNvPr id="632" name="直線コネクタ 631"/>
        <xdr:cNvCxnSpPr/>
      </xdr:nvCxnSpPr>
      <xdr:spPr>
        <a:xfrm>
          <a:off x="20434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25416</xdr:rowOff>
    </xdr:from>
    <xdr:ext cx="469744" cy="259045"/>
    <xdr:sp macro="" textlink="">
      <xdr:nvSpPr>
        <xdr:cNvPr id="633" name="n_1aveValue【児童館】&#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34"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635" name="n_3aveValue【児童館】&#10;一人当たり面積"/>
        <xdr:cNvSpPr txBox="1"/>
      </xdr:nvSpPr>
      <xdr:spPr>
        <a:xfrm>
          <a:off x="19310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636" name="n_1main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637" name="n_2main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9" name="テキスト ボックス 64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9" name="テキスト ボックス 65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1" name="テキスト ボックス 6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63" name="直線コネクタ 662"/>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664"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665" name="直線コネクタ 664"/>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7" name="直線コネクタ 66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668" name="【公民館】&#10;有形固定資産減価償却率平均値テキスト"/>
        <xdr:cNvSpPr txBox="1"/>
      </xdr:nvSpPr>
      <xdr:spPr>
        <a:xfrm>
          <a:off x="16357600" y="1768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669" name="フローチャート: 判断 668"/>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70" name="フローチャート: 判断 669"/>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671" name="フローチャート: 判断 670"/>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672" name="フローチャート: 判断 671"/>
        <xdr:cNvSpPr/>
      </xdr:nvSpPr>
      <xdr:spPr>
        <a:xfrm>
          <a:off x="13652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89081</xdr:rowOff>
    </xdr:from>
    <xdr:to>
      <xdr:col>85</xdr:col>
      <xdr:colOff>177800</xdr:colOff>
      <xdr:row>101</xdr:row>
      <xdr:rowOff>19231</xdr:rowOff>
    </xdr:to>
    <xdr:sp macro="" textlink="">
      <xdr:nvSpPr>
        <xdr:cNvPr id="678" name="楕円 677"/>
        <xdr:cNvSpPr/>
      </xdr:nvSpPr>
      <xdr:spPr>
        <a:xfrm>
          <a:off x="16268700" y="172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111958</xdr:rowOff>
    </xdr:from>
    <xdr:ext cx="405111" cy="259045"/>
    <xdr:sp macro="" textlink="">
      <xdr:nvSpPr>
        <xdr:cNvPr id="679" name="【公民館】&#10;有形固定資産減価償却率該当値テキスト"/>
        <xdr:cNvSpPr txBox="1"/>
      </xdr:nvSpPr>
      <xdr:spPr>
        <a:xfrm>
          <a:off x="16357600" y="1708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66221</xdr:rowOff>
    </xdr:from>
    <xdr:to>
      <xdr:col>81</xdr:col>
      <xdr:colOff>101600</xdr:colOff>
      <xdr:row>100</xdr:row>
      <xdr:rowOff>167821</xdr:rowOff>
    </xdr:to>
    <xdr:sp macro="" textlink="">
      <xdr:nvSpPr>
        <xdr:cNvPr id="680" name="楕円 679"/>
        <xdr:cNvSpPr/>
      </xdr:nvSpPr>
      <xdr:spPr>
        <a:xfrm>
          <a:off x="15430500" y="1721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117021</xdr:rowOff>
    </xdr:from>
    <xdr:to>
      <xdr:col>85</xdr:col>
      <xdr:colOff>127000</xdr:colOff>
      <xdr:row>100</xdr:row>
      <xdr:rowOff>139881</xdr:rowOff>
    </xdr:to>
    <xdr:cxnSp macro="">
      <xdr:nvCxnSpPr>
        <xdr:cNvPr id="681" name="直線コネクタ 680"/>
        <xdr:cNvCxnSpPr/>
      </xdr:nvCxnSpPr>
      <xdr:spPr>
        <a:xfrm>
          <a:off x="15481300" y="1726202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64588</xdr:rowOff>
    </xdr:from>
    <xdr:to>
      <xdr:col>76</xdr:col>
      <xdr:colOff>165100</xdr:colOff>
      <xdr:row>100</xdr:row>
      <xdr:rowOff>166188</xdr:rowOff>
    </xdr:to>
    <xdr:sp macro="" textlink="">
      <xdr:nvSpPr>
        <xdr:cNvPr id="682" name="楕円 681"/>
        <xdr:cNvSpPr/>
      </xdr:nvSpPr>
      <xdr:spPr>
        <a:xfrm>
          <a:off x="14541500" y="172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115388</xdr:rowOff>
    </xdr:from>
    <xdr:to>
      <xdr:col>81</xdr:col>
      <xdr:colOff>50800</xdr:colOff>
      <xdr:row>100</xdr:row>
      <xdr:rowOff>117021</xdr:rowOff>
    </xdr:to>
    <xdr:cxnSp macro="">
      <xdr:nvCxnSpPr>
        <xdr:cNvPr id="683" name="直線コネクタ 682"/>
        <xdr:cNvCxnSpPr/>
      </xdr:nvCxnSpPr>
      <xdr:spPr>
        <a:xfrm>
          <a:off x="14592300" y="1726038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684" name="n_1aveValue【公民館】&#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685" name="n_2aveValue【公民館】&#10;有形固定資産減価償却率"/>
        <xdr:cNvSpPr txBox="1"/>
      </xdr:nvSpPr>
      <xdr:spPr>
        <a:xfrm>
          <a:off x="14389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158222</xdr:rowOff>
    </xdr:from>
    <xdr:ext cx="405111" cy="259045"/>
    <xdr:sp macro="" textlink="">
      <xdr:nvSpPr>
        <xdr:cNvPr id="686" name="n_3aveValue【公民館】&#10;有形固定資産減価償却率"/>
        <xdr:cNvSpPr txBox="1"/>
      </xdr:nvSpPr>
      <xdr:spPr>
        <a:xfrm>
          <a:off x="13500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12898</xdr:rowOff>
    </xdr:from>
    <xdr:ext cx="405111" cy="259045"/>
    <xdr:sp macro="" textlink="">
      <xdr:nvSpPr>
        <xdr:cNvPr id="687" name="n_1mainValue【公民館】&#10;有形固定資産減価償却率"/>
        <xdr:cNvSpPr txBox="1"/>
      </xdr:nvSpPr>
      <xdr:spPr>
        <a:xfrm>
          <a:off x="15266044" y="16986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11265</xdr:rowOff>
    </xdr:from>
    <xdr:ext cx="405111" cy="259045"/>
    <xdr:sp macro="" textlink="">
      <xdr:nvSpPr>
        <xdr:cNvPr id="688" name="n_2mainValue【公民館】&#10;有形固定資産減価償却率"/>
        <xdr:cNvSpPr txBox="1"/>
      </xdr:nvSpPr>
      <xdr:spPr>
        <a:xfrm>
          <a:off x="14389744" y="1698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9" name="直線コネクタ 6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0" name="テキスト ボックス 6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1" name="直線コネクタ 7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2" name="テキスト ボックス 7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3" name="直線コネクタ 7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4" name="テキスト ボックス 7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5" name="直線コネクタ 7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6" name="テキスト ボックス 7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7" name="直線コネクタ 7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8" name="テキスト ボックス 7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712" name="直線コネクタ 711"/>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13"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14" name="直線コネクタ 713"/>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715"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716" name="直線コネクタ 715"/>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151147</xdr:rowOff>
    </xdr:from>
    <xdr:ext cx="469744" cy="259045"/>
    <xdr:sp macro="" textlink="">
      <xdr:nvSpPr>
        <xdr:cNvPr id="717" name="【公民館】&#10;一人当たり面積平均値テキスト"/>
        <xdr:cNvSpPr txBox="1"/>
      </xdr:nvSpPr>
      <xdr:spPr>
        <a:xfrm>
          <a:off x="22199600" y="1815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18" name="フローチャート: 判断 717"/>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719" name="フローチャート: 判断 718"/>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20" name="フローチャート: 判断 719"/>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21" name="フローチャート: 判断 720"/>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132080</xdr:rowOff>
    </xdr:from>
    <xdr:to>
      <xdr:col>116</xdr:col>
      <xdr:colOff>114300</xdr:colOff>
      <xdr:row>108</xdr:row>
      <xdr:rowOff>62230</xdr:rowOff>
    </xdr:to>
    <xdr:sp macro="" textlink="">
      <xdr:nvSpPr>
        <xdr:cNvPr id="727" name="楕円 726"/>
        <xdr:cNvSpPr/>
      </xdr:nvSpPr>
      <xdr:spPr>
        <a:xfrm>
          <a:off x="221107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47007</xdr:rowOff>
    </xdr:from>
    <xdr:ext cx="469744" cy="259045"/>
    <xdr:sp macro="" textlink="">
      <xdr:nvSpPr>
        <xdr:cNvPr id="728" name="【公民館】&#10;一人当たり面積該当値テキスト"/>
        <xdr:cNvSpPr txBox="1"/>
      </xdr:nvSpPr>
      <xdr:spPr>
        <a:xfrm>
          <a:off x="22199600" y="183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132080</xdr:rowOff>
    </xdr:from>
    <xdr:to>
      <xdr:col>112</xdr:col>
      <xdr:colOff>38100</xdr:colOff>
      <xdr:row>108</xdr:row>
      <xdr:rowOff>62230</xdr:rowOff>
    </xdr:to>
    <xdr:sp macro="" textlink="">
      <xdr:nvSpPr>
        <xdr:cNvPr id="729" name="楕円 728"/>
        <xdr:cNvSpPr/>
      </xdr:nvSpPr>
      <xdr:spPr>
        <a:xfrm>
          <a:off x="21272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11430</xdr:rowOff>
    </xdr:from>
    <xdr:to>
      <xdr:col>116</xdr:col>
      <xdr:colOff>63500</xdr:colOff>
      <xdr:row>108</xdr:row>
      <xdr:rowOff>11430</xdr:rowOff>
    </xdr:to>
    <xdr:cxnSp macro="">
      <xdr:nvCxnSpPr>
        <xdr:cNvPr id="730" name="直線コネクタ 729"/>
        <xdr:cNvCxnSpPr/>
      </xdr:nvCxnSpPr>
      <xdr:spPr>
        <a:xfrm>
          <a:off x="21323300" y="18528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132080</xdr:rowOff>
    </xdr:from>
    <xdr:to>
      <xdr:col>107</xdr:col>
      <xdr:colOff>101600</xdr:colOff>
      <xdr:row>108</xdr:row>
      <xdr:rowOff>62230</xdr:rowOff>
    </xdr:to>
    <xdr:sp macro="" textlink="">
      <xdr:nvSpPr>
        <xdr:cNvPr id="731" name="楕円 730"/>
        <xdr:cNvSpPr/>
      </xdr:nvSpPr>
      <xdr:spPr>
        <a:xfrm>
          <a:off x="20383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11430</xdr:rowOff>
    </xdr:from>
    <xdr:to>
      <xdr:col>111</xdr:col>
      <xdr:colOff>177800</xdr:colOff>
      <xdr:row>108</xdr:row>
      <xdr:rowOff>11430</xdr:rowOff>
    </xdr:to>
    <xdr:cxnSp macro="">
      <xdr:nvCxnSpPr>
        <xdr:cNvPr id="732" name="直線コネクタ 731"/>
        <xdr:cNvCxnSpPr/>
      </xdr:nvCxnSpPr>
      <xdr:spPr>
        <a:xfrm>
          <a:off x="20434300" y="1852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733" name="n_1aveValue【公民館】&#10;一人当たり面積"/>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734" name="n_2aveValue【公民館】&#10;一人当たり面積"/>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735" name="n_3aveValue【公民館】&#10;一人当たり面積"/>
        <xdr:cNvSpPr txBox="1"/>
      </xdr:nvSpPr>
      <xdr:spPr>
        <a:xfrm>
          <a:off x="19310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53357</xdr:rowOff>
    </xdr:from>
    <xdr:ext cx="469744" cy="259045"/>
    <xdr:sp macro="" textlink="">
      <xdr:nvSpPr>
        <xdr:cNvPr id="736" name="n_1mainValue【公民館】&#10;一人当たり面積"/>
        <xdr:cNvSpPr txBox="1"/>
      </xdr:nvSpPr>
      <xdr:spPr>
        <a:xfrm>
          <a:off x="21075727" y="185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53357</xdr:rowOff>
    </xdr:from>
    <xdr:ext cx="469744" cy="259045"/>
    <xdr:sp macro="" textlink="">
      <xdr:nvSpPr>
        <xdr:cNvPr id="737" name="n_2mainValue【公民館】&#10;一人当たり面積"/>
        <xdr:cNvSpPr txBox="1"/>
      </xdr:nvSpPr>
      <xdr:spPr>
        <a:xfrm>
          <a:off x="20199427" y="185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類似団体平均を上回っている。これは，昭和４０年代から５０年代に多くの公共施設を整備しており老朽化が進んだことによるものと考えられる。公営住宅及び学校施設については建替え事業</a:t>
          </a:r>
          <a:r>
            <a:rPr kumimoji="1" lang="ja-JP" altLang="en-US" sz="1100">
              <a:solidFill>
                <a:schemeClr val="dk1"/>
              </a:solidFill>
              <a:effectLst/>
              <a:latin typeface="+mn-lt"/>
              <a:ea typeface="+mn-ea"/>
              <a:cs typeface="+mn-cs"/>
            </a:rPr>
            <a:t>の進捗により</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低下</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一人当たり面積等については，ほとんどの類型において類似団体平均を下回っているが，公営住宅については阪神・淡路大震災の被災者の生活再建のための災害復興公営住宅を建設しており類似団体平均を上回っている。また，認定こども園・幼稚園・保育所については，公立の幼稚園が多いため類似団体平均を上回っている</a:t>
          </a:r>
          <a:r>
            <a:rPr kumimoji="1" lang="ja-JP" altLang="en-US" sz="1100">
              <a:solidFill>
                <a:schemeClr val="dk1"/>
              </a:solidFill>
              <a:effectLst/>
              <a:latin typeface="+mn-lt"/>
              <a:ea typeface="+mn-ea"/>
              <a:cs typeface="+mn-cs"/>
            </a:rPr>
            <a:t>が，計画的な統廃合を進めたことにより一人当たり面積は減少している。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96,020
94,394
18.47
44,277,999
43,206,918
580,890
22,888,802
52,637,980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28666</xdr:rowOff>
    </xdr:from>
    <xdr:to>
      <xdr:col>24</xdr:col>
      <xdr:colOff>114300</xdr:colOff>
      <xdr:row>37</xdr:row>
      <xdr:rowOff>130266</xdr:rowOff>
    </xdr:to>
    <xdr:sp macro="" textlink="">
      <xdr:nvSpPr>
        <xdr:cNvPr id="72" name="楕円 71"/>
        <xdr:cNvSpPr/>
      </xdr:nvSpPr>
      <xdr:spPr>
        <a:xfrm>
          <a:off x="45847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51543</xdr:rowOff>
    </xdr:from>
    <xdr:ext cx="405111" cy="259045"/>
    <xdr:sp macro="" textlink="">
      <xdr:nvSpPr>
        <xdr:cNvPr id="73" name="【図書館】&#10;有形固定資産減価償却率該当値テキスト"/>
        <xdr:cNvSpPr txBox="1"/>
      </xdr:nvSpPr>
      <xdr:spPr>
        <a:xfrm>
          <a:off x="4673600" y="622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79284</xdr:rowOff>
    </xdr:from>
    <xdr:to>
      <xdr:col>20</xdr:col>
      <xdr:colOff>38100</xdr:colOff>
      <xdr:row>36</xdr:row>
      <xdr:rowOff>9434</xdr:rowOff>
    </xdr:to>
    <xdr:sp macro="" textlink="">
      <xdr:nvSpPr>
        <xdr:cNvPr id="74" name="楕円 73"/>
        <xdr:cNvSpPr/>
      </xdr:nvSpPr>
      <xdr:spPr>
        <a:xfrm>
          <a:off x="3746500" y="60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130084</xdr:rowOff>
    </xdr:from>
    <xdr:to>
      <xdr:col>24</xdr:col>
      <xdr:colOff>63500</xdr:colOff>
      <xdr:row>37</xdr:row>
      <xdr:rowOff>79466</xdr:rowOff>
    </xdr:to>
    <xdr:cxnSp macro="">
      <xdr:nvCxnSpPr>
        <xdr:cNvPr id="75" name="直線コネクタ 74"/>
        <xdr:cNvCxnSpPr/>
      </xdr:nvCxnSpPr>
      <xdr:spPr>
        <a:xfrm>
          <a:off x="3797300" y="6130834"/>
          <a:ext cx="838200" cy="29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107043</xdr:rowOff>
    </xdr:from>
    <xdr:to>
      <xdr:col>15</xdr:col>
      <xdr:colOff>101600</xdr:colOff>
      <xdr:row>36</xdr:row>
      <xdr:rowOff>37193</xdr:rowOff>
    </xdr:to>
    <xdr:sp macro="" textlink="">
      <xdr:nvSpPr>
        <xdr:cNvPr id="76" name="楕円 75"/>
        <xdr:cNvSpPr/>
      </xdr:nvSpPr>
      <xdr:spPr>
        <a:xfrm>
          <a:off x="2857500" y="61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130084</xdr:rowOff>
    </xdr:from>
    <xdr:to>
      <xdr:col>19</xdr:col>
      <xdr:colOff>177800</xdr:colOff>
      <xdr:row>35</xdr:row>
      <xdr:rowOff>157843</xdr:rowOff>
    </xdr:to>
    <xdr:cxnSp macro="">
      <xdr:nvCxnSpPr>
        <xdr:cNvPr id="77" name="直線コネクタ 76"/>
        <xdr:cNvCxnSpPr/>
      </xdr:nvCxnSpPr>
      <xdr:spPr>
        <a:xfrm flipV="1">
          <a:off x="2908300" y="61308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78" name="n_1aveValue【図書館】&#10;有形固定資産減価償却率"/>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79" name="n_2aveValue【図書館】&#10;有形固定資産減価償却率"/>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104338</xdr:rowOff>
    </xdr:from>
    <xdr:ext cx="405111" cy="259045"/>
    <xdr:sp macro="" textlink="">
      <xdr:nvSpPr>
        <xdr:cNvPr id="80" name="n_3aveValue【図書館】&#10;有形固定資産減価償却率"/>
        <xdr:cNvSpPr txBox="1"/>
      </xdr:nvSpPr>
      <xdr:spPr>
        <a:xfrm>
          <a:off x="1816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25961</xdr:rowOff>
    </xdr:from>
    <xdr:ext cx="405111" cy="259045"/>
    <xdr:sp macro="" textlink="">
      <xdr:nvSpPr>
        <xdr:cNvPr id="81" name="n_1mainValue【図書館】&#10;有形固定資産減価償却率"/>
        <xdr:cNvSpPr txBox="1"/>
      </xdr:nvSpPr>
      <xdr:spPr>
        <a:xfrm>
          <a:off x="3582044" y="585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53720</xdr:rowOff>
    </xdr:from>
    <xdr:ext cx="405111" cy="259045"/>
    <xdr:sp macro="" textlink="">
      <xdr:nvSpPr>
        <xdr:cNvPr id="82" name="n_2mainValue【図書館】&#10;有形固定資産減価償却率"/>
        <xdr:cNvSpPr txBox="1"/>
      </xdr:nvSpPr>
      <xdr:spPr>
        <a:xfrm>
          <a:off x="2705744"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6" name="直線コネクタ 105"/>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7"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8" name="直線コネクタ 107"/>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1"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2" name="フローチャート: 判断 111"/>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3" name="フローチャート: 判断 112"/>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4" name="フローチャート: 判断 113"/>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5" name="フローチャート: 判断 114"/>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107950</xdr:rowOff>
    </xdr:from>
    <xdr:to>
      <xdr:col>55</xdr:col>
      <xdr:colOff>50800</xdr:colOff>
      <xdr:row>40</xdr:row>
      <xdr:rowOff>38100</xdr:rowOff>
    </xdr:to>
    <xdr:sp macro="" textlink="">
      <xdr:nvSpPr>
        <xdr:cNvPr id="121" name="楕円 120"/>
        <xdr:cNvSpPr/>
      </xdr:nvSpPr>
      <xdr:spPr>
        <a:xfrm>
          <a:off x="104267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86377</xdr:rowOff>
    </xdr:from>
    <xdr:ext cx="469744" cy="259045"/>
    <xdr:sp macro="" textlink="">
      <xdr:nvSpPr>
        <xdr:cNvPr id="122" name="【図書館】&#10;一人当たり面積該当値テキスト"/>
        <xdr:cNvSpPr txBox="1"/>
      </xdr:nvSpPr>
      <xdr:spPr>
        <a:xfrm>
          <a:off x="10515600"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107950</xdr:rowOff>
    </xdr:from>
    <xdr:to>
      <xdr:col>50</xdr:col>
      <xdr:colOff>165100</xdr:colOff>
      <xdr:row>40</xdr:row>
      <xdr:rowOff>38100</xdr:rowOff>
    </xdr:to>
    <xdr:sp macro="" textlink="">
      <xdr:nvSpPr>
        <xdr:cNvPr id="123" name="楕円 122"/>
        <xdr:cNvSpPr/>
      </xdr:nvSpPr>
      <xdr:spPr>
        <a:xfrm>
          <a:off x="9588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158750</xdr:rowOff>
    </xdr:from>
    <xdr:to>
      <xdr:col>55</xdr:col>
      <xdr:colOff>0</xdr:colOff>
      <xdr:row>39</xdr:row>
      <xdr:rowOff>158750</xdr:rowOff>
    </xdr:to>
    <xdr:cxnSp macro="">
      <xdr:nvCxnSpPr>
        <xdr:cNvPr id="124" name="直線コネクタ 123"/>
        <xdr:cNvCxnSpPr/>
      </xdr:nvCxnSpPr>
      <xdr:spPr>
        <a:xfrm>
          <a:off x="9639300" y="684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107950</xdr:rowOff>
    </xdr:from>
    <xdr:to>
      <xdr:col>46</xdr:col>
      <xdr:colOff>38100</xdr:colOff>
      <xdr:row>40</xdr:row>
      <xdr:rowOff>38100</xdr:rowOff>
    </xdr:to>
    <xdr:sp macro="" textlink="">
      <xdr:nvSpPr>
        <xdr:cNvPr id="125" name="楕円 124"/>
        <xdr:cNvSpPr/>
      </xdr:nvSpPr>
      <xdr:spPr>
        <a:xfrm>
          <a:off x="8699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158750</xdr:rowOff>
    </xdr:from>
    <xdr:to>
      <xdr:col>50</xdr:col>
      <xdr:colOff>114300</xdr:colOff>
      <xdr:row>39</xdr:row>
      <xdr:rowOff>158750</xdr:rowOff>
    </xdr:to>
    <xdr:cxnSp macro="">
      <xdr:nvCxnSpPr>
        <xdr:cNvPr id="126" name="直線コネクタ 125"/>
        <xdr:cNvCxnSpPr/>
      </xdr:nvCxnSpPr>
      <xdr:spPr>
        <a:xfrm>
          <a:off x="8750300" y="68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27" name="n_1aveValue【図書館】&#10;一人当たり面積"/>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8"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29"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29227</xdr:rowOff>
    </xdr:from>
    <xdr:ext cx="469744" cy="259045"/>
    <xdr:sp macro="" textlink="">
      <xdr:nvSpPr>
        <xdr:cNvPr id="130" name="n_1mainValue【図書館】&#10;一人当たり面積"/>
        <xdr:cNvSpPr txBox="1"/>
      </xdr:nvSpPr>
      <xdr:spPr>
        <a:xfrm>
          <a:off x="93917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29227</xdr:rowOff>
    </xdr:from>
    <xdr:ext cx="469744" cy="259045"/>
    <xdr:sp macro="" textlink="">
      <xdr:nvSpPr>
        <xdr:cNvPr id="131" name="n_2mainValue【図書館】&#10;一人当たり面積"/>
        <xdr:cNvSpPr txBox="1"/>
      </xdr:nvSpPr>
      <xdr:spPr>
        <a:xfrm>
          <a:off x="8515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56" name="直線コネクタ 155"/>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57"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58" name="直線コネクタ 157"/>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59"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0" name="直線コネクタ 159"/>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166387</xdr:rowOff>
    </xdr:from>
    <xdr:ext cx="405111" cy="259045"/>
    <xdr:sp macro="" textlink="">
      <xdr:nvSpPr>
        <xdr:cNvPr id="161" name="【体育館・プール】&#10;有形固定資産減価償却率平均値テキスト"/>
        <xdr:cNvSpPr txBox="1"/>
      </xdr:nvSpPr>
      <xdr:spPr>
        <a:xfrm>
          <a:off x="4673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2" name="フローチャート: 判断 161"/>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3" name="フローチャート: 判断 162"/>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64" name="フローチャート: 判断 163"/>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65" name="フローチャート: 判断 164"/>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38735</xdr:rowOff>
    </xdr:from>
    <xdr:to>
      <xdr:col>24</xdr:col>
      <xdr:colOff>114300</xdr:colOff>
      <xdr:row>60</xdr:row>
      <xdr:rowOff>140335</xdr:rowOff>
    </xdr:to>
    <xdr:sp macro="" textlink="">
      <xdr:nvSpPr>
        <xdr:cNvPr id="171" name="楕円 170"/>
        <xdr:cNvSpPr/>
      </xdr:nvSpPr>
      <xdr:spPr>
        <a:xfrm>
          <a:off x="45847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17162</xdr:rowOff>
    </xdr:from>
    <xdr:ext cx="405111" cy="259045"/>
    <xdr:sp macro="" textlink="">
      <xdr:nvSpPr>
        <xdr:cNvPr id="172" name="【体育館・プール】&#10;有形固定資産減価償却率該当値テキスト"/>
        <xdr:cNvSpPr txBox="1"/>
      </xdr:nvSpPr>
      <xdr:spPr>
        <a:xfrm>
          <a:off x="4673600"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118745</xdr:rowOff>
    </xdr:from>
    <xdr:to>
      <xdr:col>20</xdr:col>
      <xdr:colOff>38100</xdr:colOff>
      <xdr:row>60</xdr:row>
      <xdr:rowOff>48895</xdr:rowOff>
    </xdr:to>
    <xdr:sp macro="" textlink="">
      <xdr:nvSpPr>
        <xdr:cNvPr id="173" name="楕円 172"/>
        <xdr:cNvSpPr/>
      </xdr:nvSpPr>
      <xdr:spPr>
        <a:xfrm>
          <a:off x="3746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169545</xdr:rowOff>
    </xdr:from>
    <xdr:to>
      <xdr:col>24</xdr:col>
      <xdr:colOff>63500</xdr:colOff>
      <xdr:row>60</xdr:row>
      <xdr:rowOff>89535</xdr:rowOff>
    </xdr:to>
    <xdr:cxnSp macro="">
      <xdr:nvCxnSpPr>
        <xdr:cNvPr id="174" name="直線コネクタ 173"/>
        <xdr:cNvCxnSpPr/>
      </xdr:nvCxnSpPr>
      <xdr:spPr>
        <a:xfrm>
          <a:off x="3797300" y="1028509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143510</xdr:rowOff>
    </xdr:from>
    <xdr:to>
      <xdr:col>15</xdr:col>
      <xdr:colOff>101600</xdr:colOff>
      <xdr:row>60</xdr:row>
      <xdr:rowOff>73660</xdr:rowOff>
    </xdr:to>
    <xdr:sp macro="" textlink="">
      <xdr:nvSpPr>
        <xdr:cNvPr id="175" name="楕円 174"/>
        <xdr:cNvSpPr/>
      </xdr:nvSpPr>
      <xdr:spPr>
        <a:xfrm>
          <a:off x="2857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169545</xdr:rowOff>
    </xdr:from>
    <xdr:to>
      <xdr:col>19</xdr:col>
      <xdr:colOff>177800</xdr:colOff>
      <xdr:row>60</xdr:row>
      <xdr:rowOff>22860</xdr:rowOff>
    </xdr:to>
    <xdr:cxnSp macro="">
      <xdr:nvCxnSpPr>
        <xdr:cNvPr id="176" name="直線コネクタ 175"/>
        <xdr:cNvCxnSpPr/>
      </xdr:nvCxnSpPr>
      <xdr:spPr>
        <a:xfrm flipV="1">
          <a:off x="2908300" y="102850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77" name="n_1aveValue【体育館・プール】&#10;有形固定資産減価償却率"/>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78" name="n_2ave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79" name="n_3aveValue【体育館・プール】&#10;有形固定資産減価償却率"/>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65422</xdr:rowOff>
    </xdr:from>
    <xdr:ext cx="405111" cy="259045"/>
    <xdr:sp macro="" textlink="">
      <xdr:nvSpPr>
        <xdr:cNvPr id="180" name="n_1mainValue【体育館・プール】&#10;有形固定資産減価償却率"/>
        <xdr:cNvSpPr txBox="1"/>
      </xdr:nvSpPr>
      <xdr:spPr>
        <a:xfrm>
          <a:off x="3582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90187</xdr:rowOff>
    </xdr:from>
    <xdr:ext cx="405111" cy="259045"/>
    <xdr:sp macro="" textlink="">
      <xdr:nvSpPr>
        <xdr:cNvPr id="181" name="n_2mainValue【体育館・プール】&#10;有形固定資産減価償却率"/>
        <xdr:cNvSpPr txBox="1"/>
      </xdr:nvSpPr>
      <xdr:spPr>
        <a:xfrm>
          <a:off x="2705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05" name="直線コネクタ 204"/>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7" name="直線コネクタ 20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08"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09" name="直線コネクタ 208"/>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0" name="【体育館・プール】&#10;一人当たり面積平均値テキスト"/>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11" name="フローチャート: 判断 210"/>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12" name="フローチャート: 判断 211"/>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13" name="フローチャート: 判断 212"/>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14" name="フローチャート: 判断 213"/>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82550</xdr:rowOff>
    </xdr:from>
    <xdr:to>
      <xdr:col>55</xdr:col>
      <xdr:colOff>50800</xdr:colOff>
      <xdr:row>63</xdr:row>
      <xdr:rowOff>12700</xdr:rowOff>
    </xdr:to>
    <xdr:sp macro="" textlink="">
      <xdr:nvSpPr>
        <xdr:cNvPr id="220" name="楕円 219"/>
        <xdr:cNvSpPr/>
      </xdr:nvSpPr>
      <xdr:spPr>
        <a:xfrm>
          <a:off x="10426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60977</xdr:rowOff>
    </xdr:from>
    <xdr:ext cx="469744" cy="259045"/>
    <xdr:sp macro="" textlink="">
      <xdr:nvSpPr>
        <xdr:cNvPr id="221" name="【体育館・プール】&#10;一人当たり面積該当値テキスト"/>
        <xdr:cNvSpPr txBox="1"/>
      </xdr:nvSpPr>
      <xdr:spPr>
        <a:xfrm>
          <a:off x="1051560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82550</xdr:rowOff>
    </xdr:from>
    <xdr:to>
      <xdr:col>50</xdr:col>
      <xdr:colOff>165100</xdr:colOff>
      <xdr:row>63</xdr:row>
      <xdr:rowOff>12700</xdr:rowOff>
    </xdr:to>
    <xdr:sp macro="" textlink="">
      <xdr:nvSpPr>
        <xdr:cNvPr id="222" name="楕円 221"/>
        <xdr:cNvSpPr/>
      </xdr:nvSpPr>
      <xdr:spPr>
        <a:xfrm>
          <a:off x="9588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133350</xdr:rowOff>
    </xdr:from>
    <xdr:to>
      <xdr:col>55</xdr:col>
      <xdr:colOff>0</xdr:colOff>
      <xdr:row>62</xdr:row>
      <xdr:rowOff>133350</xdr:rowOff>
    </xdr:to>
    <xdr:cxnSp macro="">
      <xdr:nvCxnSpPr>
        <xdr:cNvPr id="223" name="直線コネクタ 222"/>
        <xdr:cNvCxnSpPr/>
      </xdr:nvCxnSpPr>
      <xdr:spPr>
        <a:xfrm>
          <a:off x="9639300" y="10763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82550</xdr:rowOff>
    </xdr:from>
    <xdr:to>
      <xdr:col>46</xdr:col>
      <xdr:colOff>38100</xdr:colOff>
      <xdr:row>63</xdr:row>
      <xdr:rowOff>12700</xdr:rowOff>
    </xdr:to>
    <xdr:sp macro="" textlink="">
      <xdr:nvSpPr>
        <xdr:cNvPr id="224" name="楕円 223"/>
        <xdr:cNvSpPr/>
      </xdr:nvSpPr>
      <xdr:spPr>
        <a:xfrm>
          <a:off x="8699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133350</xdr:rowOff>
    </xdr:from>
    <xdr:to>
      <xdr:col>50</xdr:col>
      <xdr:colOff>114300</xdr:colOff>
      <xdr:row>62</xdr:row>
      <xdr:rowOff>133350</xdr:rowOff>
    </xdr:to>
    <xdr:cxnSp macro="">
      <xdr:nvCxnSpPr>
        <xdr:cNvPr id="225" name="直線コネクタ 224"/>
        <xdr:cNvCxnSpPr/>
      </xdr:nvCxnSpPr>
      <xdr:spPr>
        <a:xfrm>
          <a:off x="8750300" y="1076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26" name="n_1ave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27" name="n_2aveValue【体育館・プール】&#10;一人当たり面積"/>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28" name="n_3aveValue【体育館・プール】&#10;一人当たり面積"/>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3827</xdr:rowOff>
    </xdr:from>
    <xdr:ext cx="469744" cy="259045"/>
    <xdr:sp macro="" textlink="">
      <xdr:nvSpPr>
        <xdr:cNvPr id="229" name="n_1mainValue【体育館・プール】&#10;一人当たり面積"/>
        <xdr:cNvSpPr txBox="1"/>
      </xdr:nvSpPr>
      <xdr:spPr>
        <a:xfrm>
          <a:off x="93917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3827</xdr:rowOff>
    </xdr:from>
    <xdr:ext cx="469744" cy="259045"/>
    <xdr:sp macro="" textlink="">
      <xdr:nvSpPr>
        <xdr:cNvPr id="230" name="n_2mainValue【体育館・プール】&#10;一人当たり面積"/>
        <xdr:cNvSpPr txBox="1"/>
      </xdr:nvSpPr>
      <xdr:spPr>
        <a:xfrm>
          <a:off x="8515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1" name="テキスト ボックス 24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2" name="直線コネクタ 24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3" name="テキスト ボックス 24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4" name="直線コネクタ 24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5" name="テキスト ボックス 24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6" name="直線コネクタ 24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7" name="テキスト ボックス 24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8" name="直線コネクタ 24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9" name="テキスト ボックス 24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53" name="直線コネクタ 252"/>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54" name="【福祉施設】&#10;有形固定資産減価償却率最小値テキスト"/>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55" name="直線コネクタ 254"/>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6"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7" name="直線コネクタ 25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58"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59" name="フローチャート: 判断 258"/>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60" name="フローチャート: 判断 259"/>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61" name="フローチャート: 判断 260"/>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62" name="フローチャート: 判断 261"/>
        <xdr:cNvSpPr/>
      </xdr:nvSpPr>
      <xdr:spPr>
        <a:xfrm>
          <a:off x="196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90170</xdr:rowOff>
    </xdr:from>
    <xdr:to>
      <xdr:col>24</xdr:col>
      <xdr:colOff>114300</xdr:colOff>
      <xdr:row>80</xdr:row>
      <xdr:rowOff>20320</xdr:rowOff>
    </xdr:to>
    <xdr:sp macro="" textlink="">
      <xdr:nvSpPr>
        <xdr:cNvPr id="268" name="楕円 267"/>
        <xdr:cNvSpPr/>
      </xdr:nvSpPr>
      <xdr:spPr>
        <a:xfrm>
          <a:off x="45847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113047</xdr:rowOff>
    </xdr:from>
    <xdr:ext cx="405111" cy="259045"/>
    <xdr:sp macro="" textlink="">
      <xdr:nvSpPr>
        <xdr:cNvPr id="269" name="【福祉施設】&#10;有形固定資産減価償却率該当値テキスト"/>
        <xdr:cNvSpPr txBox="1"/>
      </xdr:nvSpPr>
      <xdr:spPr>
        <a:xfrm>
          <a:off x="4673600"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60452</xdr:rowOff>
    </xdr:from>
    <xdr:to>
      <xdr:col>20</xdr:col>
      <xdr:colOff>38100</xdr:colOff>
      <xdr:row>79</xdr:row>
      <xdr:rowOff>162052</xdr:rowOff>
    </xdr:to>
    <xdr:sp macro="" textlink="">
      <xdr:nvSpPr>
        <xdr:cNvPr id="270" name="楕円 269"/>
        <xdr:cNvSpPr/>
      </xdr:nvSpPr>
      <xdr:spPr>
        <a:xfrm>
          <a:off x="3746500" y="1360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111252</xdr:rowOff>
    </xdr:from>
    <xdr:to>
      <xdr:col>24</xdr:col>
      <xdr:colOff>63500</xdr:colOff>
      <xdr:row>79</xdr:row>
      <xdr:rowOff>140970</xdr:rowOff>
    </xdr:to>
    <xdr:cxnSp macro="">
      <xdr:nvCxnSpPr>
        <xdr:cNvPr id="271" name="直線コネクタ 270"/>
        <xdr:cNvCxnSpPr/>
      </xdr:nvCxnSpPr>
      <xdr:spPr>
        <a:xfrm>
          <a:off x="3797300" y="1365580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74168</xdr:rowOff>
    </xdr:from>
    <xdr:to>
      <xdr:col>15</xdr:col>
      <xdr:colOff>101600</xdr:colOff>
      <xdr:row>80</xdr:row>
      <xdr:rowOff>4318</xdr:rowOff>
    </xdr:to>
    <xdr:sp macro="" textlink="">
      <xdr:nvSpPr>
        <xdr:cNvPr id="272" name="楕円 271"/>
        <xdr:cNvSpPr/>
      </xdr:nvSpPr>
      <xdr:spPr>
        <a:xfrm>
          <a:off x="2857500" y="136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111252</xdr:rowOff>
    </xdr:from>
    <xdr:to>
      <xdr:col>19</xdr:col>
      <xdr:colOff>177800</xdr:colOff>
      <xdr:row>79</xdr:row>
      <xdr:rowOff>124968</xdr:rowOff>
    </xdr:to>
    <xdr:cxnSp macro="">
      <xdr:nvCxnSpPr>
        <xdr:cNvPr id="273" name="直線コネクタ 272"/>
        <xdr:cNvCxnSpPr/>
      </xdr:nvCxnSpPr>
      <xdr:spPr>
        <a:xfrm flipV="1">
          <a:off x="2908300" y="1365580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57166</xdr:rowOff>
    </xdr:from>
    <xdr:ext cx="405111" cy="259045"/>
    <xdr:sp macro="" textlink="">
      <xdr:nvSpPr>
        <xdr:cNvPr id="274" name="n_1aveValue【福祉施設】&#10;有形固定資産減価償却率"/>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75" name="n_2aveValue【福祉施設】&#10;有形固定資産減価償却率"/>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36847</xdr:rowOff>
    </xdr:from>
    <xdr:ext cx="405111" cy="259045"/>
    <xdr:sp macro="" textlink="">
      <xdr:nvSpPr>
        <xdr:cNvPr id="276" name="n_3aveValue【福祉施設】&#10;有形固定資産減価償却率"/>
        <xdr:cNvSpPr txBox="1"/>
      </xdr:nvSpPr>
      <xdr:spPr>
        <a:xfrm>
          <a:off x="1816744" y="1426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7129</xdr:rowOff>
    </xdr:from>
    <xdr:ext cx="405111" cy="259045"/>
    <xdr:sp macro="" textlink="">
      <xdr:nvSpPr>
        <xdr:cNvPr id="277" name="n_1mainValue【福祉施設】&#10;有形固定資産減価償却率"/>
        <xdr:cNvSpPr txBox="1"/>
      </xdr:nvSpPr>
      <xdr:spPr>
        <a:xfrm>
          <a:off x="3582044" y="1338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20845</xdr:rowOff>
    </xdr:from>
    <xdr:ext cx="405111" cy="259045"/>
    <xdr:sp macro="" textlink="">
      <xdr:nvSpPr>
        <xdr:cNvPr id="278" name="n_2mainValue【福祉施設】&#10;有形固定資産減価償却率"/>
        <xdr:cNvSpPr txBox="1"/>
      </xdr:nvSpPr>
      <xdr:spPr>
        <a:xfrm>
          <a:off x="2705744" y="1339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9" name="直線コネクタ 28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0" name="テキスト ボックス 28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3" name="直線コネクタ 29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4" name="テキスト ボックス 29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298" name="直線コネクタ 297"/>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99"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00" name="直線コネクタ 299"/>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01"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02" name="直線コネクタ 301"/>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03"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04" name="フローチャート: 判断 303"/>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05" name="フローチャート: 判断 304"/>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06" name="フローチャート: 判断 305"/>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07" name="フローチャート: 判断 306"/>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38736</xdr:rowOff>
    </xdr:from>
    <xdr:to>
      <xdr:col>55</xdr:col>
      <xdr:colOff>50800</xdr:colOff>
      <xdr:row>84</xdr:row>
      <xdr:rowOff>140336</xdr:rowOff>
    </xdr:to>
    <xdr:sp macro="" textlink="">
      <xdr:nvSpPr>
        <xdr:cNvPr id="313" name="楕円 312"/>
        <xdr:cNvSpPr/>
      </xdr:nvSpPr>
      <xdr:spPr>
        <a:xfrm>
          <a:off x="104267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17163</xdr:rowOff>
    </xdr:from>
    <xdr:ext cx="469744" cy="259045"/>
    <xdr:sp macro="" textlink="">
      <xdr:nvSpPr>
        <xdr:cNvPr id="314" name="【福祉施設】&#10;一人当たり面積該当値テキスト"/>
        <xdr:cNvSpPr txBox="1"/>
      </xdr:nvSpPr>
      <xdr:spPr>
        <a:xfrm>
          <a:off x="10515600" y="1441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38736</xdr:rowOff>
    </xdr:from>
    <xdr:to>
      <xdr:col>50</xdr:col>
      <xdr:colOff>165100</xdr:colOff>
      <xdr:row>84</xdr:row>
      <xdr:rowOff>140336</xdr:rowOff>
    </xdr:to>
    <xdr:sp macro="" textlink="">
      <xdr:nvSpPr>
        <xdr:cNvPr id="315" name="楕円 314"/>
        <xdr:cNvSpPr/>
      </xdr:nvSpPr>
      <xdr:spPr>
        <a:xfrm>
          <a:off x="9588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89536</xdr:rowOff>
    </xdr:from>
    <xdr:to>
      <xdr:col>55</xdr:col>
      <xdr:colOff>0</xdr:colOff>
      <xdr:row>84</xdr:row>
      <xdr:rowOff>89536</xdr:rowOff>
    </xdr:to>
    <xdr:cxnSp macro="">
      <xdr:nvCxnSpPr>
        <xdr:cNvPr id="316" name="直線コネクタ 315"/>
        <xdr:cNvCxnSpPr/>
      </xdr:nvCxnSpPr>
      <xdr:spPr>
        <a:xfrm>
          <a:off x="9639300" y="14491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38736</xdr:rowOff>
    </xdr:from>
    <xdr:to>
      <xdr:col>46</xdr:col>
      <xdr:colOff>38100</xdr:colOff>
      <xdr:row>84</xdr:row>
      <xdr:rowOff>140336</xdr:rowOff>
    </xdr:to>
    <xdr:sp macro="" textlink="">
      <xdr:nvSpPr>
        <xdr:cNvPr id="317" name="楕円 316"/>
        <xdr:cNvSpPr/>
      </xdr:nvSpPr>
      <xdr:spPr>
        <a:xfrm>
          <a:off x="8699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89536</xdr:rowOff>
    </xdr:from>
    <xdr:to>
      <xdr:col>50</xdr:col>
      <xdr:colOff>114300</xdr:colOff>
      <xdr:row>84</xdr:row>
      <xdr:rowOff>89536</xdr:rowOff>
    </xdr:to>
    <xdr:cxnSp macro="">
      <xdr:nvCxnSpPr>
        <xdr:cNvPr id="318" name="直線コネクタ 317"/>
        <xdr:cNvCxnSpPr/>
      </xdr:nvCxnSpPr>
      <xdr:spPr>
        <a:xfrm>
          <a:off x="8750300" y="1449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168291</xdr:rowOff>
    </xdr:from>
    <xdr:ext cx="469744" cy="259045"/>
    <xdr:sp macro="" textlink="">
      <xdr:nvSpPr>
        <xdr:cNvPr id="319" name="n_1aveValue【福祉施設】&#10;一人当たり面積"/>
        <xdr:cNvSpPr txBox="1"/>
      </xdr:nvSpPr>
      <xdr:spPr>
        <a:xfrm>
          <a:off x="93917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20" name="n_2aveValue【福祉施設】&#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21" name="n_3aveValue【福祉施設】&#10;一人当たり面積"/>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131463</xdr:rowOff>
    </xdr:from>
    <xdr:ext cx="469744" cy="259045"/>
    <xdr:sp macro="" textlink="">
      <xdr:nvSpPr>
        <xdr:cNvPr id="322" name="n_1mainValue【福祉施設】&#10;一人当たり面積"/>
        <xdr:cNvSpPr txBox="1"/>
      </xdr:nvSpPr>
      <xdr:spPr>
        <a:xfrm>
          <a:off x="93917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131463</xdr:rowOff>
    </xdr:from>
    <xdr:ext cx="469744" cy="259045"/>
    <xdr:sp macro="" textlink="">
      <xdr:nvSpPr>
        <xdr:cNvPr id="323" name="n_2mainValue【福祉施設】&#10;一人当たり面積"/>
        <xdr:cNvSpPr txBox="1"/>
      </xdr:nvSpPr>
      <xdr:spPr>
        <a:xfrm>
          <a:off x="8515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4" name="直線コネクタ 33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5" name="テキスト ボックス 33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6" name="直線コネクタ 33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7" name="テキスト ボックス 33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8" name="直線コネクタ 33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9" name="テキスト ボックス 33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0" name="直線コネクタ 33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1" name="テキスト ボックス 34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2" name="直線コネクタ 34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3" name="テキスト ボックス 34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4" name="直線コネクタ 34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5" name="テキスト ボックス 34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49" name="直線コネクタ 348"/>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50"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51" name="直線コネクタ 350"/>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52"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53" name="直線コネクタ 352"/>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354" name="【市民会館】&#10;有形固定資産減価償却率平均値テキスト"/>
        <xdr:cNvSpPr txBox="1"/>
      </xdr:nvSpPr>
      <xdr:spPr>
        <a:xfrm>
          <a:off x="46736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55" name="フローチャート: 判断 354"/>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56" name="フローチャート: 判断 355"/>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57" name="フローチャート: 判断 356"/>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58" name="フローチャート: 判断 357"/>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134801</xdr:rowOff>
    </xdr:from>
    <xdr:to>
      <xdr:col>24</xdr:col>
      <xdr:colOff>114300</xdr:colOff>
      <xdr:row>102</xdr:row>
      <xdr:rowOff>64951</xdr:rowOff>
    </xdr:to>
    <xdr:sp macro="" textlink="">
      <xdr:nvSpPr>
        <xdr:cNvPr id="364" name="楕円 363"/>
        <xdr:cNvSpPr/>
      </xdr:nvSpPr>
      <xdr:spPr>
        <a:xfrm>
          <a:off x="45847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157678</xdr:rowOff>
    </xdr:from>
    <xdr:ext cx="405111" cy="259045"/>
    <xdr:sp macro="" textlink="">
      <xdr:nvSpPr>
        <xdr:cNvPr id="365" name="【市民会館】&#10;有形固定資産減価償却率該当値テキスト"/>
        <xdr:cNvSpPr txBox="1"/>
      </xdr:nvSpPr>
      <xdr:spPr>
        <a:xfrm>
          <a:off x="4673600" y="1730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146231</xdr:rowOff>
    </xdr:from>
    <xdr:to>
      <xdr:col>20</xdr:col>
      <xdr:colOff>38100</xdr:colOff>
      <xdr:row>102</xdr:row>
      <xdr:rowOff>76381</xdr:rowOff>
    </xdr:to>
    <xdr:sp macro="" textlink="">
      <xdr:nvSpPr>
        <xdr:cNvPr id="366" name="楕円 365"/>
        <xdr:cNvSpPr/>
      </xdr:nvSpPr>
      <xdr:spPr>
        <a:xfrm>
          <a:off x="3746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14151</xdr:rowOff>
    </xdr:from>
    <xdr:to>
      <xdr:col>24</xdr:col>
      <xdr:colOff>63500</xdr:colOff>
      <xdr:row>102</xdr:row>
      <xdr:rowOff>25581</xdr:rowOff>
    </xdr:to>
    <xdr:cxnSp macro="">
      <xdr:nvCxnSpPr>
        <xdr:cNvPr id="367" name="直線コネクタ 366"/>
        <xdr:cNvCxnSpPr/>
      </xdr:nvCxnSpPr>
      <xdr:spPr>
        <a:xfrm flipV="1">
          <a:off x="3797300" y="1750205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108676</xdr:rowOff>
    </xdr:from>
    <xdr:to>
      <xdr:col>15</xdr:col>
      <xdr:colOff>101600</xdr:colOff>
      <xdr:row>100</xdr:row>
      <xdr:rowOff>38826</xdr:rowOff>
    </xdr:to>
    <xdr:sp macro="" textlink="">
      <xdr:nvSpPr>
        <xdr:cNvPr id="368" name="楕円 367"/>
        <xdr:cNvSpPr/>
      </xdr:nvSpPr>
      <xdr:spPr>
        <a:xfrm>
          <a:off x="2857500" y="1708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159476</xdr:rowOff>
    </xdr:from>
    <xdr:to>
      <xdr:col>19</xdr:col>
      <xdr:colOff>177800</xdr:colOff>
      <xdr:row>102</xdr:row>
      <xdr:rowOff>25581</xdr:rowOff>
    </xdr:to>
    <xdr:cxnSp macro="">
      <xdr:nvCxnSpPr>
        <xdr:cNvPr id="369" name="直線コネクタ 368"/>
        <xdr:cNvCxnSpPr/>
      </xdr:nvCxnSpPr>
      <xdr:spPr>
        <a:xfrm>
          <a:off x="2908300" y="17133026"/>
          <a:ext cx="889000" cy="38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72407</xdr:rowOff>
    </xdr:from>
    <xdr:ext cx="405111" cy="259045"/>
    <xdr:sp macro="" textlink="">
      <xdr:nvSpPr>
        <xdr:cNvPr id="370" name="n_1aveValue【市民会館】&#10;有形固定資産減価償却率"/>
        <xdr:cNvSpPr txBox="1"/>
      </xdr:nvSpPr>
      <xdr:spPr>
        <a:xfrm>
          <a:off x="358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71" name="n_2aveValue【市民会館】&#10;有形固定資産減価償却率"/>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135363</xdr:rowOff>
    </xdr:from>
    <xdr:ext cx="405111" cy="259045"/>
    <xdr:sp macro="" textlink="">
      <xdr:nvSpPr>
        <xdr:cNvPr id="372" name="n_3aveValue【市民会館】&#10;有形固定資産減価償却率"/>
        <xdr:cNvSpPr txBox="1"/>
      </xdr:nvSpPr>
      <xdr:spPr>
        <a:xfrm>
          <a:off x="1816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92908</xdr:rowOff>
    </xdr:from>
    <xdr:ext cx="405111" cy="259045"/>
    <xdr:sp macro="" textlink="">
      <xdr:nvSpPr>
        <xdr:cNvPr id="373" name="n_1mainValue【市民会館】&#10;有形固定資産減価償却率"/>
        <xdr:cNvSpPr txBox="1"/>
      </xdr:nvSpPr>
      <xdr:spPr>
        <a:xfrm>
          <a:off x="35820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55353</xdr:rowOff>
    </xdr:from>
    <xdr:ext cx="405111" cy="259045"/>
    <xdr:sp macro="" textlink="">
      <xdr:nvSpPr>
        <xdr:cNvPr id="374" name="n_2mainValue【市民会館】&#10;有形固定資産減価償却率"/>
        <xdr:cNvSpPr txBox="1"/>
      </xdr:nvSpPr>
      <xdr:spPr>
        <a:xfrm>
          <a:off x="2705744" y="1685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5" name="直線コネクタ 38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6" name="テキスト ボックス 38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7" name="直線コネクタ 38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8" name="テキスト ボックス 38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0" name="テキスト ボックス 38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1" name="直線コネクタ 39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2" name="テキスト ボックス 39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3" name="直線コネクタ 39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4" name="テキスト ボックス 39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398" name="直線コネクタ 397"/>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99"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00" name="直線コネクタ 399"/>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01"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02" name="直線コネクタ 401"/>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13988</xdr:rowOff>
    </xdr:from>
    <xdr:ext cx="469744" cy="259045"/>
    <xdr:sp macro="" textlink="">
      <xdr:nvSpPr>
        <xdr:cNvPr id="403" name="【市民会館】&#10;一人当たり面積平均値テキスト"/>
        <xdr:cNvSpPr txBox="1"/>
      </xdr:nvSpPr>
      <xdr:spPr>
        <a:xfrm>
          <a:off x="10515600" y="1801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04" name="フローチャート: 判断 403"/>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05" name="フローチャート: 判断 404"/>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06" name="フローチャート: 判断 405"/>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07" name="フローチャート: 判断 406"/>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2539</xdr:rowOff>
    </xdr:from>
    <xdr:to>
      <xdr:col>55</xdr:col>
      <xdr:colOff>50800</xdr:colOff>
      <xdr:row>107</xdr:row>
      <xdr:rowOff>104139</xdr:rowOff>
    </xdr:to>
    <xdr:sp macro="" textlink="">
      <xdr:nvSpPr>
        <xdr:cNvPr id="413" name="楕円 412"/>
        <xdr:cNvSpPr/>
      </xdr:nvSpPr>
      <xdr:spPr>
        <a:xfrm>
          <a:off x="10426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152416</xdr:rowOff>
    </xdr:from>
    <xdr:ext cx="469744" cy="259045"/>
    <xdr:sp macro="" textlink="">
      <xdr:nvSpPr>
        <xdr:cNvPr id="414" name="【市民会館】&#10;一人当たり面積該当値テキスト"/>
        <xdr:cNvSpPr txBox="1"/>
      </xdr:nvSpPr>
      <xdr:spPr>
        <a:xfrm>
          <a:off x="10515600"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2539</xdr:rowOff>
    </xdr:from>
    <xdr:to>
      <xdr:col>50</xdr:col>
      <xdr:colOff>165100</xdr:colOff>
      <xdr:row>107</xdr:row>
      <xdr:rowOff>104139</xdr:rowOff>
    </xdr:to>
    <xdr:sp macro="" textlink="">
      <xdr:nvSpPr>
        <xdr:cNvPr id="415" name="楕円 414"/>
        <xdr:cNvSpPr/>
      </xdr:nvSpPr>
      <xdr:spPr>
        <a:xfrm>
          <a:off x="9588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53339</xdr:rowOff>
    </xdr:from>
    <xdr:to>
      <xdr:col>55</xdr:col>
      <xdr:colOff>0</xdr:colOff>
      <xdr:row>107</xdr:row>
      <xdr:rowOff>53339</xdr:rowOff>
    </xdr:to>
    <xdr:cxnSp macro="">
      <xdr:nvCxnSpPr>
        <xdr:cNvPr id="416" name="直線コネクタ 415"/>
        <xdr:cNvCxnSpPr/>
      </xdr:nvCxnSpPr>
      <xdr:spPr>
        <a:xfrm>
          <a:off x="9639300" y="18398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2539</xdr:rowOff>
    </xdr:from>
    <xdr:to>
      <xdr:col>46</xdr:col>
      <xdr:colOff>38100</xdr:colOff>
      <xdr:row>107</xdr:row>
      <xdr:rowOff>104139</xdr:rowOff>
    </xdr:to>
    <xdr:sp macro="" textlink="">
      <xdr:nvSpPr>
        <xdr:cNvPr id="417" name="楕円 416"/>
        <xdr:cNvSpPr/>
      </xdr:nvSpPr>
      <xdr:spPr>
        <a:xfrm>
          <a:off x="8699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53339</xdr:rowOff>
    </xdr:from>
    <xdr:to>
      <xdr:col>50</xdr:col>
      <xdr:colOff>114300</xdr:colOff>
      <xdr:row>107</xdr:row>
      <xdr:rowOff>53339</xdr:rowOff>
    </xdr:to>
    <xdr:cxnSp macro="">
      <xdr:nvCxnSpPr>
        <xdr:cNvPr id="418" name="直線コネクタ 417"/>
        <xdr:cNvCxnSpPr/>
      </xdr:nvCxnSpPr>
      <xdr:spPr>
        <a:xfrm>
          <a:off x="8750300" y="18398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19" name="n_1ave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420" name="n_2aveValue【市民会館】&#10;一人当たり面積"/>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109238</xdr:rowOff>
    </xdr:from>
    <xdr:ext cx="469744" cy="259045"/>
    <xdr:sp macro="" textlink="">
      <xdr:nvSpPr>
        <xdr:cNvPr id="421" name="n_3aveValue【市民会館】&#10;一人当たり面積"/>
        <xdr:cNvSpPr txBox="1"/>
      </xdr:nvSpPr>
      <xdr:spPr>
        <a:xfrm>
          <a:off x="7626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95266</xdr:rowOff>
    </xdr:from>
    <xdr:ext cx="469744" cy="259045"/>
    <xdr:sp macro="" textlink="">
      <xdr:nvSpPr>
        <xdr:cNvPr id="422" name="n_1mainValue【市民会館】&#10;一人当たり面積"/>
        <xdr:cNvSpPr txBox="1"/>
      </xdr:nvSpPr>
      <xdr:spPr>
        <a:xfrm>
          <a:off x="9391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95266</xdr:rowOff>
    </xdr:from>
    <xdr:ext cx="469744" cy="259045"/>
    <xdr:sp macro="" textlink="">
      <xdr:nvSpPr>
        <xdr:cNvPr id="423" name="n_2mainValue【市民会館】&#10;一人当たり面積"/>
        <xdr:cNvSpPr txBox="1"/>
      </xdr:nvSpPr>
      <xdr:spPr>
        <a:xfrm>
          <a:off x="8515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4" name="直線コネクタ 43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5" name="テキスト ボックス 43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6" name="直線コネクタ 43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7" name="テキスト ボックス 43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8" name="直線コネクタ 43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9" name="テキスト ボックス 43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0" name="直線コネクタ 43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1" name="テキスト ボックス 44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2" name="直線コネクタ 44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3" name="テキスト ボックス 44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4" name="直線コネクタ 44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5" name="テキスト ボックス 44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49" name="直線コネクタ 448"/>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50"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51" name="直線コネクタ 450"/>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52"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53" name="直線コネクタ 452"/>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54" name="【一般廃棄物処理施設】&#10;有形固定資産減価償却率平均値テキスト"/>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55" name="フローチャート: 判断 454"/>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56" name="フローチャート: 判断 455"/>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57" name="フローチャート: 判断 456"/>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58" name="フローチャート: 判断 457"/>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41728</xdr:rowOff>
    </xdr:from>
    <xdr:to>
      <xdr:col>85</xdr:col>
      <xdr:colOff>177800</xdr:colOff>
      <xdr:row>36</xdr:row>
      <xdr:rowOff>143328</xdr:rowOff>
    </xdr:to>
    <xdr:sp macro="" textlink="">
      <xdr:nvSpPr>
        <xdr:cNvPr id="464" name="楕円 463"/>
        <xdr:cNvSpPr/>
      </xdr:nvSpPr>
      <xdr:spPr>
        <a:xfrm>
          <a:off x="162687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64605</xdr:rowOff>
    </xdr:from>
    <xdr:ext cx="405111" cy="259045"/>
    <xdr:sp macro="" textlink="">
      <xdr:nvSpPr>
        <xdr:cNvPr id="465" name="【一般廃棄物処理施設】&#10;有形固定資産減価償却率該当値テキスト"/>
        <xdr:cNvSpPr txBox="1"/>
      </xdr:nvSpPr>
      <xdr:spPr>
        <a:xfrm>
          <a:off x="16357600" y="606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149497</xdr:rowOff>
    </xdr:from>
    <xdr:to>
      <xdr:col>81</xdr:col>
      <xdr:colOff>101600</xdr:colOff>
      <xdr:row>36</xdr:row>
      <xdr:rowOff>79647</xdr:rowOff>
    </xdr:to>
    <xdr:sp macro="" textlink="">
      <xdr:nvSpPr>
        <xdr:cNvPr id="466" name="楕円 465"/>
        <xdr:cNvSpPr/>
      </xdr:nvSpPr>
      <xdr:spPr>
        <a:xfrm>
          <a:off x="15430500"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28847</xdr:rowOff>
    </xdr:from>
    <xdr:to>
      <xdr:col>85</xdr:col>
      <xdr:colOff>127000</xdr:colOff>
      <xdr:row>36</xdr:row>
      <xdr:rowOff>92528</xdr:rowOff>
    </xdr:to>
    <xdr:cxnSp macro="">
      <xdr:nvCxnSpPr>
        <xdr:cNvPr id="467" name="直線コネクタ 466"/>
        <xdr:cNvCxnSpPr/>
      </xdr:nvCxnSpPr>
      <xdr:spPr>
        <a:xfrm>
          <a:off x="15481300" y="6201047"/>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20501</xdr:rowOff>
    </xdr:from>
    <xdr:to>
      <xdr:col>76</xdr:col>
      <xdr:colOff>165100</xdr:colOff>
      <xdr:row>36</xdr:row>
      <xdr:rowOff>122101</xdr:rowOff>
    </xdr:to>
    <xdr:sp macro="" textlink="">
      <xdr:nvSpPr>
        <xdr:cNvPr id="468" name="楕円 467"/>
        <xdr:cNvSpPr/>
      </xdr:nvSpPr>
      <xdr:spPr>
        <a:xfrm>
          <a:off x="14541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28847</xdr:rowOff>
    </xdr:from>
    <xdr:to>
      <xdr:col>81</xdr:col>
      <xdr:colOff>50800</xdr:colOff>
      <xdr:row>36</xdr:row>
      <xdr:rowOff>71301</xdr:rowOff>
    </xdr:to>
    <xdr:cxnSp macro="">
      <xdr:nvCxnSpPr>
        <xdr:cNvPr id="469" name="直線コネクタ 468"/>
        <xdr:cNvCxnSpPr/>
      </xdr:nvCxnSpPr>
      <xdr:spPr>
        <a:xfrm flipV="1">
          <a:off x="14592300" y="620104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18523</xdr:rowOff>
    </xdr:from>
    <xdr:ext cx="405111" cy="259045"/>
    <xdr:sp macro="" textlink="">
      <xdr:nvSpPr>
        <xdr:cNvPr id="470" name="n_1aveValue【一般廃棄物処理施設】&#10;有形固定資産減価償却率"/>
        <xdr:cNvSpPr txBox="1"/>
      </xdr:nvSpPr>
      <xdr:spPr>
        <a:xfrm>
          <a:off x="15266044"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71" name="n_2aveValue【一般廃棄物処理施設】&#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72" name="n_3aveValue【一般廃棄物処理施設】&#10;有形固定資産減価償却率"/>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96174</xdr:rowOff>
    </xdr:from>
    <xdr:ext cx="405111" cy="259045"/>
    <xdr:sp macro="" textlink="">
      <xdr:nvSpPr>
        <xdr:cNvPr id="473" name="n_1mainValue【一般廃棄物処理施設】&#10;有形固定資産減価償却率"/>
        <xdr:cNvSpPr txBox="1"/>
      </xdr:nvSpPr>
      <xdr:spPr>
        <a:xfrm>
          <a:off x="15266044" y="592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138628</xdr:rowOff>
    </xdr:from>
    <xdr:ext cx="405111" cy="259045"/>
    <xdr:sp macro="" textlink="">
      <xdr:nvSpPr>
        <xdr:cNvPr id="474" name="n_2mainValue【一般廃棄物処理施設】&#10;有形固定資産減価償却率"/>
        <xdr:cNvSpPr txBox="1"/>
      </xdr:nvSpPr>
      <xdr:spPr>
        <a:xfrm>
          <a:off x="14389744" y="596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5" name="直線コネクタ 48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6" name="テキスト ボックス 48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7" name="直線コネクタ 48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8" name="テキスト ボックス 48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9" name="直線コネクタ 48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0" name="テキスト ボックス 48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1" name="直線コネクタ 49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92" name="テキスト ボックス 49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3" name="直線コネクタ 49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4" name="テキスト ボックス 49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6" name="テキスト ボックス 4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498" name="直線コネクタ 497"/>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99"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00" name="直線コネクタ 499"/>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01"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02" name="直線コネクタ 501"/>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133238</xdr:rowOff>
    </xdr:from>
    <xdr:ext cx="534377" cy="259045"/>
    <xdr:sp macro="" textlink="">
      <xdr:nvSpPr>
        <xdr:cNvPr id="503" name="【一般廃棄物処理施設】&#10;一人当たり有形固定資産（償却資産）額平均値テキスト"/>
        <xdr:cNvSpPr txBox="1"/>
      </xdr:nvSpPr>
      <xdr:spPr>
        <a:xfrm>
          <a:off x="22199600" y="6648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04" name="フローチャート: 判断 503"/>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05" name="フローチャート: 判断 504"/>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06" name="フローチャート: 判断 505"/>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507" name="フローチャート: 判断 506"/>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8" name="テキスト ボックス 5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135060</xdr:rowOff>
    </xdr:from>
    <xdr:to>
      <xdr:col>116</xdr:col>
      <xdr:colOff>114300</xdr:colOff>
      <xdr:row>34</xdr:row>
      <xdr:rowOff>65210</xdr:rowOff>
    </xdr:to>
    <xdr:sp macro="" textlink="">
      <xdr:nvSpPr>
        <xdr:cNvPr id="513" name="楕円 512"/>
        <xdr:cNvSpPr/>
      </xdr:nvSpPr>
      <xdr:spPr>
        <a:xfrm>
          <a:off x="22110700" y="579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58826</xdr:rowOff>
    </xdr:from>
    <xdr:ext cx="599010" cy="259045"/>
    <xdr:sp macro="" textlink="">
      <xdr:nvSpPr>
        <xdr:cNvPr id="514" name="【一般廃棄物処理施設】&#10;一人当たり有形固定資産（償却資産）額該当値テキスト"/>
        <xdr:cNvSpPr txBox="1"/>
      </xdr:nvSpPr>
      <xdr:spPr>
        <a:xfrm>
          <a:off x="22199600" y="5716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140843</xdr:rowOff>
    </xdr:from>
    <xdr:to>
      <xdr:col>112</xdr:col>
      <xdr:colOff>38100</xdr:colOff>
      <xdr:row>34</xdr:row>
      <xdr:rowOff>70993</xdr:rowOff>
    </xdr:to>
    <xdr:sp macro="" textlink="">
      <xdr:nvSpPr>
        <xdr:cNvPr id="515" name="楕円 514"/>
        <xdr:cNvSpPr/>
      </xdr:nvSpPr>
      <xdr:spPr>
        <a:xfrm>
          <a:off x="21272500" y="579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14410</xdr:rowOff>
    </xdr:from>
    <xdr:to>
      <xdr:col>116</xdr:col>
      <xdr:colOff>63500</xdr:colOff>
      <xdr:row>34</xdr:row>
      <xdr:rowOff>20193</xdr:rowOff>
    </xdr:to>
    <xdr:cxnSp macro="">
      <xdr:nvCxnSpPr>
        <xdr:cNvPr id="516" name="直線コネクタ 515"/>
        <xdr:cNvCxnSpPr/>
      </xdr:nvCxnSpPr>
      <xdr:spPr>
        <a:xfrm flipV="1">
          <a:off x="21323300" y="5843710"/>
          <a:ext cx="838200" cy="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139014</xdr:rowOff>
    </xdr:from>
    <xdr:to>
      <xdr:col>107</xdr:col>
      <xdr:colOff>101600</xdr:colOff>
      <xdr:row>34</xdr:row>
      <xdr:rowOff>69164</xdr:rowOff>
    </xdr:to>
    <xdr:sp macro="" textlink="">
      <xdr:nvSpPr>
        <xdr:cNvPr id="517" name="楕円 516"/>
        <xdr:cNvSpPr/>
      </xdr:nvSpPr>
      <xdr:spPr>
        <a:xfrm>
          <a:off x="20383500" y="579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18364</xdr:rowOff>
    </xdr:from>
    <xdr:to>
      <xdr:col>111</xdr:col>
      <xdr:colOff>177800</xdr:colOff>
      <xdr:row>34</xdr:row>
      <xdr:rowOff>20193</xdr:rowOff>
    </xdr:to>
    <xdr:cxnSp macro="">
      <xdr:nvCxnSpPr>
        <xdr:cNvPr id="518" name="直線コネクタ 517"/>
        <xdr:cNvCxnSpPr/>
      </xdr:nvCxnSpPr>
      <xdr:spPr>
        <a:xfrm>
          <a:off x="20434300" y="584766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84569</xdr:rowOff>
    </xdr:from>
    <xdr:ext cx="534377" cy="259045"/>
    <xdr:sp macro="" textlink="">
      <xdr:nvSpPr>
        <xdr:cNvPr id="519" name="n_1aveValue【一般廃棄物処理施設】&#10;一人当たり有形固定資産（償却資産）額"/>
        <xdr:cNvSpPr txBox="1"/>
      </xdr:nvSpPr>
      <xdr:spPr>
        <a:xfrm>
          <a:off x="210434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92562</xdr:rowOff>
    </xdr:from>
    <xdr:ext cx="534377" cy="259045"/>
    <xdr:sp macro="" textlink="">
      <xdr:nvSpPr>
        <xdr:cNvPr id="520" name="n_2aveValue【一般廃棄物処理施設】&#10;一人当たり有形固定資産（償却資産）額"/>
        <xdr:cNvSpPr txBox="1"/>
      </xdr:nvSpPr>
      <xdr:spPr>
        <a:xfrm>
          <a:off x="20167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521" name="n_3aveValue【一般廃棄物処理施設】&#10;一人当たり有形固定資産（償却資産）額"/>
        <xdr:cNvSpPr txBox="1"/>
      </xdr:nvSpPr>
      <xdr:spPr>
        <a:xfrm>
          <a:off x="19278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87520</xdr:rowOff>
    </xdr:from>
    <xdr:ext cx="599010" cy="259045"/>
    <xdr:sp macro="" textlink="">
      <xdr:nvSpPr>
        <xdr:cNvPr id="522" name="n_1mainValue【一般廃棄物処理施設】&#10;一人当たり有形固定資産（償却資産）額"/>
        <xdr:cNvSpPr txBox="1"/>
      </xdr:nvSpPr>
      <xdr:spPr>
        <a:xfrm>
          <a:off x="21011095" y="557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85691</xdr:rowOff>
    </xdr:from>
    <xdr:ext cx="599010" cy="259045"/>
    <xdr:sp macro="" textlink="">
      <xdr:nvSpPr>
        <xdr:cNvPr id="523" name="n_2mainValue【一般廃棄物処理施設】&#10;一人当たり有形固定資産（償却資産）額"/>
        <xdr:cNvSpPr txBox="1"/>
      </xdr:nvSpPr>
      <xdr:spPr>
        <a:xfrm>
          <a:off x="20134795" y="557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8" name="テキスト ボックス 5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9" name="直線コネクタ 5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0" name="直線コネクタ 5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1" name="テキスト ボックス 55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2" name="直線コネクタ 5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3" name="テキスト ボックス 5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4" name="直線コネクタ 5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5" name="テキスト ボックス 5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6" name="直線コネクタ 5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7" name="テキスト ボックス 5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8" name="直線コネクタ 5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9" name="テキスト ボックス 5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0" name="直線コネクタ 5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1" name="テキスト ボックス 56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2" name="直線コネクタ 5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3" name="テキスト ボックス 5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565" name="直線コネクタ 564"/>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66"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67" name="直線コネクタ 566"/>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568"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569" name="直線コネクタ 568"/>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570" name="【消防施設】&#10;有形固定資産減価償却率平均値テキスト"/>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571" name="フローチャート: 判断 570"/>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572" name="フローチャート: 判断 571"/>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573" name="フローチャート: 判断 572"/>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574" name="フローチャート: 判断 573"/>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5" name="テキスト ボックス 5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6" name="テキスト ボックス 5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7" name="テキスト ボックス 5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8" name="テキスト ボックス 5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9" name="テキスト ボックス 5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121194</xdr:rowOff>
    </xdr:from>
    <xdr:to>
      <xdr:col>85</xdr:col>
      <xdr:colOff>177800</xdr:colOff>
      <xdr:row>84</xdr:row>
      <xdr:rowOff>51344</xdr:rowOff>
    </xdr:to>
    <xdr:sp macro="" textlink="">
      <xdr:nvSpPr>
        <xdr:cNvPr id="580" name="楕円 579"/>
        <xdr:cNvSpPr/>
      </xdr:nvSpPr>
      <xdr:spPr>
        <a:xfrm>
          <a:off x="162687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99621</xdr:rowOff>
    </xdr:from>
    <xdr:ext cx="405111" cy="259045"/>
    <xdr:sp macro="" textlink="">
      <xdr:nvSpPr>
        <xdr:cNvPr id="581" name="【消防施設】&#10;有形固定資産減価償却率該当値テキスト"/>
        <xdr:cNvSpPr txBox="1"/>
      </xdr:nvSpPr>
      <xdr:spPr>
        <a:xfrm>
          <a:off x="16357600"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98334</xdr:rowOff>
    </xdr:from>
    <xdr:to>
      <xdr:col>81</xdr:col>
      <xdr:colOff>101600</xdr:colOff>
      <xdr:row>84</xdr:row>
      <xdr:rowOff>28484</xdr:rowOff>
    </xdr:to>
    <xdr:sp macro="" textlink="">
      <xdr:nvSpPr>
        <xdr:cNvPr id="582" name="楕円 581"/>
        <xdr:cNvSpPr/>
      </xdr:nvSpPr>
      <xdr:spPr>
        <a:xfrm>
          <a:off x="15430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149134</xdr:rowOff>
    </xdr:from>
    <xdr:to>
      <xdr:col>85</xdr:col>
      <xdr:colOff>127000</xdr:colOff>
      <xdr:row>84</xdr:row>
      <xdr:rowOff>544</xdr:rowOff>
    </xdr:to>
    <xdr:cxnSp macro="">
      <xdr:nvCxnSpPr>
        <xdr:cNvPr id="583" name="直線コネクタ 582"/>
        <xdr:cNvCxnSpPr/>
      </xdr:nvCxnSpPr>
      <xdr:spPr>
        <a:xfrm>
          <a:off x="15481300" y="143794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54248</xdr:rowOff>
    </xdr:from>
    <xdr:to>
      <xdr:col>76</xdr:col>
      <xdr:colOff>165100</xdr:colOff>
      <xdr:row>82</xdr:row>
      <xdr:rowOff>155848</xdr:rowOff>
    </xdr:to>
    <xdr:sp macro="" textlink="">
      <xdr:nvSpPr>
        <xdr:cNvPr id="584" name="楕円 583"/>
        <xdr:cNvSpPr/>
      </xdr:nvSpPr>
      <xdr:spPr>
        <a:xfrm>
          <a:off x="14541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105048</xdr:rowOff>
    </xdr:from>
    <xdr:to>
      <xdr:col>81</xdr:col>
      <xdr:colOff>50800</xdr:colOff>
      <xdr:row>83</xdr:row>
      <xdr:rowOff>149134</xdr:rowOff>
    </xdr:to>
    <xdr:cxnSp macro="">
      <xdr:nvCxnSpPr>
        <xdr:cNvPr id="585" name="直線コネクタ 584"/>
        <xdr:cNvCxnSpPr/>
      </xdr:nvCxnSpPr>
      <xdr:spPr>
        <a:xfrm>
          <a:off x="14592300" y="14163948"/>
          <a:ext cx="889000" cy="21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586" name="n_1aveValue【消防施設】&#10;有形固定資産減価償却率"/>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587"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588"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19611</xdr:rowOff>
    </xdr:from>
    <xdr:ext cx="405111" cy="259045"/>
    <xdr:sp macro="" textlink="">
      <xdr:nvSpPr>
        <xdr:cNvPr id="589" name="n_1mainValue【消防施設】&#10;有形固定資産減価償却率"/>
        <xdr:cNvSpPr txBox="1"/>
      </xdr:nvSpPr>
      <xdr:spPr>
        <a:xfrm>
          <a:off x="152660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146975</xdr:rowOff>
    </xdr:from>
    <xdr:ext cx="405111" cy="259045"/>
    <xdr:sp macro="" textlink="">
      <xdr:nvSpPr>
        <xdr:cNvPr id="590" name="n_2mainValue【消防施設】&#10;有形固定資産減価償却率"/>
        <xdr:cNvSpPr txBox="1"/>
      </xdr:nvSpPr>
      <xdr:spPr>
        <a:xfrm>
          <a:off x="14389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9" name="テキスト ボックス 5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0" name="直線コネクタ 5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1" name="直線コネクタ 60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2" name="テキスト ボックス 60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3" name="直線コネクタ 60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4" name="テキスト ボックス 60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5" name="直線コネクタ 60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6" name="テキスト ボックス 60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7" name="直線コネクタ 60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8" name="テキスト ボックス 60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612" name="直線コネクタ 611"/>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13"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14" name="直線コネクタ 613"/>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615"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616" name="直線コネクタ 615"/>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17"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18" name="フローチャート: 判断 617"/>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619" name="フローチャート: 判断 618"/>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620" name="フローチャート: 判断 619"/>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621" name="フローチャート: 判断 620"/>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627" name="楕円 626"/>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78757</xdr:rowOff>
    </xdr:from>
    <xdr:ext cx="469744" cy="259045"/>
    <xdr:sp macro="" textlink="">
      <xdr:nvSpPr>
        <xdr:cNvPr id="628" name="【消防施設】&#10;一人当たり面積該当値テキスト"/>
        <xdr:cNvSpPr txBox="1"/>
      </xdr:nvSpPr>
      <xdr:spPr>
        <a:xfrm>
          <a:off x="22199600"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69596</xdr:rowOff>
    </xdr:from>
    <xdr:to>
      <xdr:col>112</xdr:col>
      <xdr:colOff>38100</xdr:colOff>
      <xdr:row>84</xdr:row>
      <xdr:rowOff>171196</xdr:rowOff>
    </xdr:to>
    <xdr:sp macro="" textlink="">
      <xdr:nvSpPr>
        <xdr:cNvPr id="629" name="楕円 628"/>
        <xdr:cNvSpPr/>
      </xdr:nvSpPr>
      <xdr:spPr>
        <a:xfrm>
          <a:off x="21272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120396</xdr:rowOff>
    </xdr:to>
    <xdr:cxnSp macro="">
      <xdr:nvCxnSpPr>
        <xdr:cNvPr id="630" name="直線コネクタ 629"/>
        <xdr:cNvCxnSpPr/>
      </xdr:nvCxnSpPr>
      <xdr:spPr>
        <a:xfrm flipV="1">
          <a:off x="21323300" y="145084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31" name="楕円 630"/>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120396</xdr:rowOff>
    </xdr:from>
    <xdr:to>
      <xdr:col>111</xdr:col>
      <xdr:colOff>177800</xdr:colOff>
      <xdr:row>84</xdr:row>
      <xdr:rowOff>152400</xdr:rowOff>
    </xdr:to>
    <xdr:cxnSp macro="">
      <xdr:nvCxnSpPr>
        <xdr:cNvPr id="632" name="直線コネクタ 631"/>
        <xdr:cNvCxnSpPr/>
      </xdr:nvCxnSpPr>
      <xdr:spPr>
        <a:xfrm flipV="1">
          <a:off x="20434300" y="14522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11701</xdr:rowOff>
    </xdr:from>
    <xdr:ext cx="469744" cy="259045"/>
    <xdr:sp macro="" textlink="">
      <xdr:nvSpPr>
        <xdr:cNvPr id="633" name="n_1aveValue【消防施設】&#10;一人当たり面積"/>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634"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635" name="n_3aveValue【消防施設】&#10;一人当たり面積"/>
        <xdr:cNvSpPr txBox="1"/>
      </xdr:nvSpPr>
      <xdr:spPr>
        <a:xfrm>
          <a:off x="19310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162323</xdr:rowOff>
    </xdr:from>
    <xdr:ext cx="469744" cy="259045"/>
    <xdr:sp macro="" textlink="">
      <xdr:nvSpPr>
        <xdr:cNvPr id="636" name="n_1mainValue【消防施設】&#10;一人当たり面積"/>
        <xdr:cNvSpPr txBox="1"/>
      </xdr:nvSpPr>
      <xdr:spPr>
        <a:xfrm>
          <a:off x="210757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37" name="n_2mainValue【消防施設】&#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9" name="テキスト ボックス 64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9" name="テキスト ボックス 65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1" name="テキスト ボックス 6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663" name="直線コネクタ 662"/>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664"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665" name="直線コネクタ 664"/>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666"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67" name="直線コネクタ 666"/>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668" name="【庁舎】&#10;有形固定資産減価償却率平均値テキスト"/>
        <xdr:cNvSpPr txBox="1"/>
      </xdr:nvSpPr>
      <xdr:spPr>
        <a:xfrm>
          <a:off x="16357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669" name="フローチャート: 判断 668"/>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670" name="フローチャート: 判断 669"/>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671" name="フローチャート: 判断 670"/>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672" name="フローチャート: 判断 671"/>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678" name="楕円 677"/>
        <xdr:cNvSpPr/>
      </xdr:nvSpPr>
      <xdr:spPr>
        <a:xfrm>
          <a:off x="162687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154050</xdr:rowOff>
    </xdr:from>
    <xdr:ext cx="405111" cy="259045"/>
    <xdr:sp macro="" textlink="">
      <xdr:nvSpPr>
        <xdr:cNvPr id="679" name="【庁舎】&#10;有形固定資産減価償却率該当値テキスト"/>
        <xdr:cNvSpPr txBox="1"/>
      </xdr:nvSpPr>
      <xdr:spPr>
        <a:xfrm>
          <a:off x="16357600" y="1781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4173</xdr:rowOff>
    </xdr:from>
    <xdr:to>
      <xdr:col>81</xdr:col>
      <xdr:colOff>101600</xdr:colOff>
      <xdr:row>104</xdr:row>
      <xdr:rowOff>105773</xdr:rowOff>
    </xdr:to>
    <xdr:sp macro="" textlink="">
      <xdr:nvSpPr>
        <xdr:cNvPr id="680" name="楕円 679"/>
        <xdr:cNvSpPr/>
      </xdr:nvSpPr>
      <xdr:spPr>
        <a:xfrm>
          <a:off x="154305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54973</xdr:rowOff>
    </xdr:from>
    <xdr:to>
      <xdr:col>85</xdr:col>
      <xdr:colOff>127000</xdr:colOff>
      <xdr:row>104</xdr:row>
      <xdr:rowOff>54973</xdr:rowOff>
    </xdr:to>
    <xdr:cxnSp macro="">
      <xdr:nvCxnSpPr>
        <xdr:cNvPr id="681" name="直線コネクタ 680"/>
        <xdr:cNvCxnSpPr/>
      </xdr:nvCxnSpPr>
      <xdr:spPr>
        <a:xfrm>
          <a:off x="15481300" y="178857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682" name="楕円 681"/>
        <xdr:cNvSpPr/>
      </xdr:nvSpPr>
      <xdr:spPr>
        <a:xfrm>
          <a:off x="14541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41911</xdr:rowOff>
    </xdr:from>
    <xdr:to>
      <xdr:col>81</xdr:col>
      <xdr:colOff>50800</xdr:colOff>
      <xdr:row>104</xdr:row>
      <xdr:rowOff>54973</xdr:rowOff>
    </xdr:to>
    <xdr:cxnSp macro="">
      <xdr:nvCxnSpPr>
        <xdr:cNvPr id="683" name="直線コネクタ 682"/>
        <xdr:cNvCxnSpPr/>
      </xdr:nvCxnSpPr>
      <xdr:spPr>
        <a:xfrm>
          <a:off x="14592300" y="17872711"/>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684" name="n_1aveValue【庁舎】&#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79846</xdr:rowOff>
    </xdr:from>
    <xdr:ext cx="405111" cy="259045"/>
    <xdr:sp macro="" textlink="">
      <xdr:nvSpPr>
        <xdr:cNvPr id="685" name="n_2aveValue【庁舎】&#10;有形固定資産減価償却率"/>
        <xdr:cNvSpPr txBox="1"/>
      </xdr:nvSpPr>
      <xdr:spPr>
        <a:xfrm>
          <a:off x="14389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686" name="n_3aveValue【庁舎】&#10;有形固定資産減価償却率"/>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96900</xdr:rowOff>
    </xdr:from>
    <xdr:ext cx="405111" cy="259045"/>
    <xdr:sp macro="" textlink="">
      <xdr:nvSpPr>
        <xdr:cNvPr id="687" name="n_1mainValue【庁舎】&#10;有形固定資産減価償却率"/>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83838</xdr:rowOff>
    </xdr:from>
    <xdr:ext cx="405111" cy="259045"/>
    <xdr:sp macro="" textlink="">
      <xdr:nvSpPr>
        <xdr:cNvPr id="688" name="n_2mainValue【庁舎】&#10;有形固定資産減価償却率"/>
        <xdr:cNvSpPr txBox="1"/>
      </xdr:nvSpPr>
      <xdr:spPr>
        <a:xfrm>
          <a:off x="14389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9" name="直線コネクタ 6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0" name="テキスト ボックス 6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1" name="直線コネクタ 7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2" name="テキスト ボックス 7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3" name="直線コネクタ 7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4" name="テキスト ボックス 7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5" name="直線コネクタ 7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6" name="テキスト ボックス 7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7" name="直線コネクタ 7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8" name="テキスト ボックス 7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9" name="直線コネクタ 7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0" name="テキスト ボックス 7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714" name="直線コネクタ 713"/>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15"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16" name="直線コネクタ 715"/>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17"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18" name="直線コネクタ 717"/>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70775</xdr:rowOff>
    </xdr:from>
    <xdr:ext cx="469744" cy="259045"/>
    <xdr:sp macro="" textlink="">
      <xdr:nvSpPr>
        <xdr:cNvPr id="719" name="【庁舎】&#10;一人当たり面積平均値テキスト"/>
        <xdr:cNvSpPr txBox="1"/>
      </xdr:nvSpPr>
      <xdr:spPr>
        <a:xfrm>
          <a:off x="22199600" y="1807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720" name="フローチャート: 判断 719"/>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721" name="フローチャート: 判断 720"/>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722" name="フローチャート: 判断 721"/>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23" name="フローチャート: 判断 722"/>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82550</xdr:rowOff>
    </xdr:from>
    <xdr:to>
      <xdr:col>116</xdr:col>
      <xdr:colOff>114300</xdr:colOff>
      <xdr:row>104</xdr:row>
      <xdr:rowOff>12700</xdr:rowOff>
    </xdr:to>
    <xdr:sp macro="" textlink="">
      <xdr:nvSpPr>
        <xdr:cNvPr id="729" name="楕円 728"/>
        <xdr:cNvSpPr/>
      </xdr:nvSpPr>
      <xdr:spPr>
        <a:xfrm>
          <a:off x="22110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105427</xdr:rowOff>
    </xdr:from>
    <xdr:ext cx="469744" cy="259045"/>
    <xdr:sp macro="" textlink="">
      <xdr:nvSpPr>
        <xdr:cNvPr id="730" name="【庁舎】&#10;一人当たり面積該当値テキスト"/>
        <xdr:cNvSpPr txBox="1"/>
      </xdr:nvSpPr>
      <xdr:spPr>
        <a:xfrm>
          <a:off x="22199600"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98879</xdr:rowOff>
    </xdr:from>
    <xdr:to>
      <xdr:col>112</xdr:col>
      <xdr:colOff>38100</xdr:colOff>
      <xdr:row>104</xdr:row>
      <xdr:rowOff>29029</xdr:rowOff>
    </xdr:to>
    <xdr:sp macro="" textlink="">
      <xdr:nvSpPr>
        <xdr:cNvPr id="731" name="楕円 730"/>
        <xdr:cNvSpPr/>
      </xdr:nvSpPr>
      <xdr:spPr>
        <a:xfrm>
          <a:off x="21272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133350</xdr:rowOff>
    </xdr:from>
    <xdr:to>
      <xdr:col>116</xdr:col>
      <xdr:colOff>63500</xdr:colOff>
      <xdr:row>103</xdr:row>
      <xdr:rowOff>149679</xdr:rowOff>
    </xdr:to>
    <xdr:cxnSp macro="">
      <xdr:nvCxnSpPr>
        <xdr:cNvPr id="732" name="直線コネクタ 731"/>
        <xdr:cNvCxnSpPr/>
      </xdr:nvCxnSpPr>
      <xdr:spPr>
        <a:xfrm flipV="1">
          <a:off x="21323300" y="177927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23768</xdr:rowOff>
    </xdr:from>
    <xdr:to>
      <xdr:col>107</xdr:col>
      <xdr:colOff>101600</xdr:colOff>
      <xdr:row>103</xdr:row>
      <xdr:rowOff>125368</xdr:rowOff>
    </xdr:to>
    <xdr:sp macro="" textlink="">
      <xdr:nvSpPr>
        <xdr:cNvPr id="733" name="楕円 732"/>
        <xdr:cNvSpPr/>
      </xdr:nvSpPr>
      <xdr:spPr>
        <a:xfrm>
          <a:off x="20383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74568</xdr:rowOff>
    </xdr:from>
    <xdr:to>
      <xdr:col>111</xdr:col>
      <xdr:colOff>177800</xdr:colOff>
      <xdr:row>103</xdr:row>
      <xdr:rowOff>149679</xdr:rowOff>
    </xdr:to>
    <xdr:cxnSp macro="">
      <xdr:nvCxnSpPr>
        <xdr:cNvPr id="734" name="直線コネクタ 733"/>
        <xdr:cNvCxnSpPr/>
      </xdr:nvCxnSpPr>
      <xdr:spPr>
        <a:xfrm>
          <a:off x="20434300" y="17733918"/>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23421</xdr:rowOff>
    </xdr:from>
    <xdr:ext cx="469744" cy="259045"/>
    <xdr:sp macro="" textlink="">
      <xdr:nvSpPr>
        <xdr:cNvPr id="735" name="n_1aveValue【庁舎】&#10;一人当たり面積"/>
        <xdr:cNvSpPr txBox="1"/>
      </xdr:nvSpPr>
      <xdr:spPr>
        <a:xfrm>
          <a:off x="210757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39750</xdr:rowOff>
    </xdr:from>
    <xdr:ext cx="469744" cy="259045"/>
    <xdr:sp macro="" textlink="">
      <xdr:nvSpPr>
        <xdr:cNvPr id="736" name="n_2aveValue【庁舎】&#10;一人当たり面積"/>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737"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45556</xdr:rowOff>
    </xdr:from>
    <xdr:ext cx="469744" cy="259045"/>
    <xdr:sp macro="" textlink="">
      <xdr:nvSpPr>
        <xdr:cNvPr id="738" name="n_1mainValue【庁舎】&#10;一人当たり面積"/>
        <xdr:cNvSpPr txBox="1"/>
      </xdr:nvSpPr>
      <xdr:spPr>
        <a:xfrm>
          <a:off x="21075727" y="175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141895</xdr:rowOff>
    </xdr:from>
    <xdr:ext cx="469744" cy="259045"/>
    <xdr:sp macro="" textlink="">
      <xdr:nvSpPr>
        <xdr:cNvPr id="739" name="n_2mainValue【庁舎】&#10;一人当たり面積"/>
        <xdr:cNvSpPr txBox="1"/>
      </xdr:nvSpPr>
      <xdr:spPr>
        <a:xfrm>
          <a:off x="20199427" y="1745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類似団体平均を上回っている。これは，昭和４０年代から５０年代に多くの公共施設を整備しており老朽化が進んだことによるものと考えられる。なお，消防施設については平成２９年度に高浜分署を建替えたため，</a:t>
          </a:r>
          <a:r>
            <a:rPr kumimoji="1" lang="ja-JP" altLang="en-US" sz="1100">
              <a:solidFill>
                <a:schemeClr val="dk1"/>
              </a:solidFill>
              <a:effectLst/>
              <a:latin typeface="+mn-lt"/>
              <a:ea typeface="+mn-ea"/>
              <a:cs typeface="+mn-cs"/>
            </a:rPr>
            <a:t>図書館については平成３０年度に</a:t>
          </a:r>
          <a:r>
            <a:rPr kumimoji="1" lang="ja-JP" altLang="ja-JP" sz="1100">
              <a:solidFill>
                <a:schemeClr val="dk1"/>
              </a:solidFill>
              <a:effectLst/>
              <a:latin typeface="+mn-lt"/>
              <a:ea typeface="+mn-ea"/>
              <a:cs typeface="+mn-cs"/>
            </a:rPr>
            <a:t>大規模改修を</a:t>
          </a:r>
          <a:r>
            <a:rPr kumimoji="1" lang="ja-JP" altLang="en-US" sz="1100">
              <a:solidFill>
                <a:schemeClr val="dk1"/>
              </a:solidFill>
              <a:effectLst/>
              <a:latin typeface="+mn-lt"/>
              <a:ea typeface="+mn-ea"/>
              <a:cs typeface="+mn-cs"/>
            </a:rPr>
            <a:t>行ったため</a:t>
          </a:r>
          <a:r>
            <a:rPr kumimoji="1" lang="ja-JP" altLang="ja-JP" sz="1100">
              <a:solidFill>
                <a:schemeClr val="dk1"/>
              </a:solidFill>
              <a:effectLst/>
              <a:latin typeface="+mn-lt"/>
              <a:ea typeface="+mn-ea"/>
              <a:cs typeface="+mn-cs"/>
            </a:rPr>
            <a:t>，有形固定資産減価償却率は低下</a:t>
          </a:r>
          <a:r>
            <a:rPr kumimoji="1" lang="ja-JP" altLang="en-US"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一人当たり面積等については，ほとんどの類型において類似団体平均を下回っているが，一般廃棄物処理施設については，本市の一部地域においてはパイプラインによるごみの収集を行っているため類似団体平均を上回っている。また，庁舎については，近年，防災拠点機能を有する東館を建設しており類似団体平均を上回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96,020
94,394
18.47
44,277,999
43,206,918
580,890
22,888,802
52,637,980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個人市民税を中心とした税収により，平成１５年度までは普通交付税の不交付となる１．００を超えていたが，阪神・淡路大震災からの復旧・復興事業等に係る公債費の増加や，三位一体改革に伴う個人市民税の税率６％比例税率化による税収減などにより悪化し，１．００未満となった。</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震災関連の</a:t>
          </a:r>
          <a:r>
            <a:rPr kumimoji="1" lang="ja-JP" altLang="ja-JP" sz="1100">
              <a:solidFill>
                <a:schemeClr val="dk1"/>
              </a:solidFill>
              <a:effectLst/>
              <a:latin typeface="+mn-lt"/>
              <a:ea typeface="+mn-ea"/>
              <a:cs typeface="+mn-cs"/>
            </a:rPr>
            <a:t>公債費の</a:t>
          </a:r>
          <a:r>
            <a:rPr kumimoji="1" lang="ja-JP" altLang="en-US" sz="1100">
              <a:solidFill>
                <a:schemeClr val="dk1"/>
              </a:solidFill>
              <a:effectLst/>
              <a:latin typeface="+mn-lt"/>
              <a:ea typeface="+mn-ea"/>
              <a:cs typeface="+mn-cs"/>
            </a:rPr>
            <a:t>減少及び市税収入の増加により，</a:t>
          </a:r>
          <a:r>
            <a:rPr kumimoji="1" lang="ja-JP" altLang="ja-JP" sz="1100">
              <a:solidFill>
                <a:schemeClr val="dk1"/>
              </a:solidFill>
              <a:effectLst/>
              <a:latin typeface="+mn-lt"/>
              <a:ea typeface="+mn-ea"/>
              <a:cs typeface="+mn-cs"/>
            </a:rPr>
            <a:t>徐々に改善する見込み。</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87842</xdr:rowOff>
    </xdr:from>
    <xdr:to>
      <xdr:col>23</xdr:col>
      <xdr:colOff>133350</xdr:colOff>
      <xdr:row>38</xdr:row>
      <xdr:rowOff>128058</xdr:rowOff>
    </xdr:to>
    <xdr:cxnSp macro="">
      <xdr:nvCxnSpPr>
        <xdr:cNvPr id="69" name="直線コネクタ 68"/>
        <xdr:cNvCxnSpPr/>
      </xdr:nvCxnSpPr>
      <xdr:spPr>
        <a:xfrm flipV="1">
          <a:off x="4114800" y="660294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128058</xdr:rowOff>
    </xdr:from>
    <xdr:to>
      <xdr:col>19</xdr:col>
      <xdr:colOff>133350</xdr:colOff>
      <xdr:row>38</xdr:row>
      <xdr:rowOff>168275</xdr:rowOff>
    </xdr:to>
    <xdr:cxnSp macro="">
      <xdr:nvCxnSpPr>
        <xdr:cNvPr id="72" name="直線コネクタ 71"/>
        <xdr:cNvCxnSpPr/>
      </xdr:nvCxnSpPr>
      <xdr:spPr>
        <a:xfrm flipV="1">
          <a:off x="3225800" y="66431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168275</xdr:rowOff>
    </xdr:from>
    <xdr:to>
      <xdr:col>15</xdr:col>
      <xdr:colOff>82550</xdr:colOff>
      <xdr:row>39</xdr:row>
      <xdr:rowOff>37042</xdr:rowOff>
    </xdr:to>
    <xdr:cxnSp macro="">
      <xdr:nvCxnSpPr>
        <xdr:cNvPr id="75" name="直線コネクタ 74"/>
        <xdr:cNvCxnSpPr/>
      </xdr:nvCxnSpPr>
      <xdr:spPr>
        <a:xfrm flipV="1">
          <a:off x="2336800" y="66833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37042</xdr:rowOff>
    </xdr:from>
    <xdr:to>
      <xdr:col>11</xdr:col>
      <xdr:colOff>31750</xdr:colOff>
      <xdr:row>39</xdr:row>
      <xdr:rowOff>57150</xdr:rowOff>
    </xdr:to>
    <xdr:cxnSp macro="">
      <xdr:nvCxnSpPr>
        <xdr:cNvPr id="78" name="直線コネクタ 77"/>
        <xdr:cNvCxnSpPr/>
      </xdr:nvCxnSpPr>
      <xdr:spPr>
        <a:xfrm flipV="1">
          <a:off x="1447800" y="67235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80" name="テキスト ボックス 79"/>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37042</xdr:rowOff>
    </xdr:from>
    <xdr:to>
      <xdr:col>23</xdr:col>
      <xdr:colOff>184150</xdr:colOff>
      <xdr:row>38</xdr:row>
      <xdr:rowOff>138642</xdr:rowOff>
    </xdr:to>
    <xdr:sp macro="" textlink="">
      <xdr:nvSpPr>
        <xdr:cNvPr id="88" name="楕円 87"/>
        <xdr:cNvSpPr/>
      </xdr:nvSpPr>
      <xdr:spPr>
        <a:xfrm>
          <a:off x="49022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53569</xdr:rowOff>
    </xdr:from>
    <xdr:ext cx="762000" cy="259045"/>
    <xdr:sp macro="" textlink="">
      <xdr:nvSpPr>
        <xdr:cNvPr id="89" name="財政力該当値テキスト"/>
        <xdr:cNvSpPr txBox="1"/>
      </xdr:nvSpPr>
      <xdr:spPr>
        <a:xfrm>
          <a:off x="5041900" y="63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77258</xdr:rowOff>
    </xdr:from>
    <xdr:to>
      <xdr:col>19</xdr:col>
      <xdr:colOff>184150</xdr:colOff>
      <xdr:row>39</xdr:row>
      <xdr:rowOff>7408</xdr:rowOff>
    </xdr:to>
    <xdr:sp macro="" textlink="">
      <xdr:nvSpPr>
        <xdr:cNvPr id="90" name="楕円 89"/>
        <xdr:cNvSpPr/>
      </xdr:nvSpPr>
      <xdr:spPr>
        <a:xfrm>
          <a:off x="4064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17585</xdr:rowOff>
    </xdr:from>
    <xdr:ext cx="736600" cy="259045"/>
    <xdr:sp macro="" textlink="">
      <xdr:nvSpPr>
        <xdr:cNvPr id="91" name="テキスト ボックス 90"/>
        <xdr:cNvSpPr txBox="1"/>
      </xdr:nvSpPr>
      <xdr:spPr>
        <a:xfrm>
          <a:off x="3733800" y="636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117475</xdr:rowOff>
    </xdr:from>
    <xdr:to>
      <xdr:col>15</xdr:col>
      <xdr:colOff>133350</xdr:colOff>
      <xdr:row>39</xdr:row>
      <xdr:rowOff>47625</xdr:rowOff>
    </xdr:to>
    <xdr:sp macro="" textlink="">
      <xdr:nvSpPr>
        <xdr:cNvPr id="92" name="楕円 91"/>
        <xdr:cNvSpPr/>
      </xdr:nvSpPr>
      <xdr:spPr>
        <a:xfrm>
          <a:off x="3175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57802</xdr:rowOff>
    </xdr:from>
    <xdr:ext cx="762000" cy="259045"/>
    <xdr:sp macro="" textlink="">
      <xdr:nvSpPr>
        <xdr:cNvPr id="93" name="テキスト ボックス 92"/>
        <xdr:cNvSpPr txBox="1"/>
      </xdr:nvSpPr>
      <xdr:spPr>
        <a:xfrm>
          <a:off x="2844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157692</xdr:rowOff>
    </xdr:from>
    <xdr:to>
      <xdr:col>11</xdr:col>
      <xdr:colOff>82550</xdr:colOff>
      <xdr:row>39</xdr:row>
      <xdr:rowOff>87842</xdr:rowOff>
    </xdr:to>
    <xdr:sp macro="" textlink="">
      <xdr:nvSpPr>
        <xdr:cNvPr id="94" name="楕円 93"/>
        <xdr:cNvSpPr/>
      </xdr:nvSpPr>
      <xdr:spPr>
        <a:xfrm>
          <a:off x="2286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98019</xdr:rowOff>
    </xdr:from>
    <xdr:ext cx="762000" cy="259045"/>
    <xdr:sp macro="" textlink="">
      <xdr:nvSpPr>
        <xdr:cNvPr id="95" name="テキスト ボックス 94"/>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6" name="楕円 95"/>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7" name="テキスト ボックス 96"/>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阪神・淡路大震災からの復旧・復興事業等に係る公債費の増大や，三位一体改革に伴う税収減により，平成７年度以降，類似団体平均より高い状況が続いている。平成２８・２９年度は，公共用地取得費特別会計において地方債の満期一括償還があったため，数値は一時的に悪化している。</a:t>
          </a:r>
          <a:r>
            <a:rPr kumimoji="1" lang="ja-JP" altLang="en-US" sz="1100">
              <a:solidFill>
                <a:schemeClr val="dk1"/>
              </a:solidFill>
              <a:effectLst/>
              <a:latin typeface="+mn-lt"/>
              <a:ea typeface="+mn-ea"/>
              <a:cs typeface="+mn-cs"/>
            </a:rPr>
            <a:t>平成３０年度は，満期を迎えた公共用地先行取得等事業債の償還が減少したことから，数値は改善しているものの，引き続き高い水準にあり，</a:t>
          </a:r>
          <a:r>
            <a:rPr kumimoji="1" lang="ja-JP" altLang="ja-JP" sz="1100">
              <a:solidFill>
                <a:schemeClr val="dk1"/>
              </a:solidFill>
              <a:effectLst/>
              <a:latin typeface="+mn-lt"/>
              <a:ea typeface="+mn-ea"/>
              <a:cs typeface="+mn-cs"/>
            </a:rPr>
            <a:t>今後も，経常経費の削減に取り組むなど，改善に努める。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64</xdr:row>
      <xdr:rowOff>3175</xdr:rowOff>
    </xdr:to>
    <xdr:cxnSp macro="">
      <xdr:nvCxnSpPr>
        <xdr:cNvPr id="127" name="直線コネクタ 126"/>
        <xdr:cNvCxnSpPr/>
      </xdr:nvCxnSpPr>
      <xdr:spPr>
        <a:xfrm flipV="1">
          <a:off x="4953000" y="10103273"/>
          <a:ext cx="0" cy="872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146702</xdr:rowOff>
    </xdr:from>
    <xdr:ext cx="762000" cy="259045"/>
    <xdr:sp macro="" textlink="">
      <xdr:nvSpPr>
        <xdr:cNvPr id="128" name="財政構造の弾力性最小値テキスト"/>
        <xdr:cNvSpPr txBox="1"/>
      </xdr:nvSpPr>
      <xdr:spPr>
        <a:xfrm>
          <a:off x="5041900" y="1094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3175</xdr:rowOff>
    </xdr:from>
    <xdr:to>
      <xdr:col>24</xdr:col>
      <xdr:colOff>12700</xdr:colOff>
      <xdr:row>64</xdr:row>
      <xdr:rowOff>3175</xdr:rowOff>
    </xdr:to>
    <xdr:cxnSp macro="">
      <xdr:nvCxnSpPr>
        <xdr:cNvPr id="129" name="直線コネクタ 128"/>
        <xdr:cNvCxnSpPr/>
      </xdr:nvCxnSpPr>
      <xdr:spPr>
        <a:xfrm>
          <a:off x="4864100" y="1097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0" name="財政構造の弾力性最大値テキスト"/>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1" name="直線コネクタ 130"/>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110279</xdr:rowOff>
    </xdr:from>
    <xdr:to>
      <xdr:col>23</xdr:col>
      <xdr:colOff>133350</xdr:colOff>
      <xdr:row>65</xdr:row>
      <xdr:rowOff>157480</xdr:rowOff>
    </xdr:to>
    <xdr:cxnSp macro="">
      <xdr:nvCxnSpPr>
        <xdr:cNvPr id="132" name="直線コネクタ 131"/>
        <xdr:cNvCxnSpPr/>
      </xdr:nvCxnSpPr>
      <xdr:spPr>
        <a:xfrm flipV="1">
          <a:off x="4114800" y="10911629"/>
          <a:ext cx="838200" cy="39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48912</xdr:rowOff>
    </xdr:from>
    <xdr:ext cx="762000" cy="259045"/>
    <xdr:sp macro="" textlink="">
      <xdr:nvSpPr>
        <xdr:cNvPr id="133" name="財政構造の弾力性平均値テキスト"/>
        <xdr:cNvSpPr txBox="1"/>
      </xdr:nvSpPr>
      <xdr:spPr>
        <a:xfrm>
          <a:off x="5041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32385</xdr:rowOff>
    </xdr:from>
    <xdr:to>
      <xdr:col>23</xdr:col>
      <xdr:colOff>184150</xdr:colOff>
      <xdr:row>61</xdr:row>
      <xdr:rowOff>133985</xdr:rowOff>
    </xdr:to>
    <xdr:sp macro="" textlink="">
      <xdr:nvSpPr>
        <xdr:cNvPr id="134" name="フローチャート: 判断 133"/>
        <xdr:cNvSpPr/>
      </xdr:nvSpPr>
      <xdr:spPr>
        <a:xfrm>
          <a:off x="4902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132927</xdr:rowOff>
    </xdr:from>
    <xdr:to>
      <xdr:col>19</xdr:col>
      <xdr:colOff>133350</xdr:colOff>
      <xdr:row>65</xdr:row>
      <xdr:rowOff>157480</xdr:rowOff>
    </xdr:to>
    <xdr:cxnSp macro="">
      <xdr:nvCxnSpPr>
        <xdr:cNvPr id="135" name="直線コネクタ 134"/>
        <xdr:cNvCxnSpPr/>
      </xdr:nvCxnSpPr>
      <xdr:spPr>
        <a:xfrm>
          <a:off x="3225800" y="10762827"/>
          <a:ext cx="889000" cy="53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83185</xdr:rowOff>
    </xdr:from>
    <xdr:to>
      <xdr:col>15</xdr:col>
      <xdr:colOff>82550</xdr:colOff>
      <xdr:row>62</xdr:row>
      <xdr:rowOff>132927</xdr:rowOff>
    </xdr:to>
    <xdr:cxnSp macro="">
      <xdr:nvCxnSpPr>
        <xdr:cNvPr id="138" name="直線コネクタ 137"/>
        <xdr:cNvCxnSpPr/>
      </xdr:nvCxnSpPr>
      <xdr:spPr>
        <a:xfrm>
          <a:off x="2336800" y="10541635"/>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36406</xdr:rowOff>
    </xdr:from>
    <xdr:to>
      <xdr:col>15</xdr:col>
      <xdr:colOff>133350</xdr:colOff>
      <xdr:row>61</xdr:row>
      <xdr:rowOff>138006</xdr:rowOff>
    </xdr:to>
    <xdr:sp macro="" textlink="">
      <xdr:nvSpPr>
        <xdr:cNvPr id="139" name="フローチャート: 判断 138"/>
        <xdr:cNvSpPr/>
      </xdr:nvSpPr>
      <xdr:spPr>
        <a:xfrm>
          <a:off x="3175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148183</xdr:rowOff>
    </xdr:from>
    <xdr:ext cx="762000" cy="259045"/>
    <xdr:sp macro="" textlink="">
      <xdr:nvSpPr>
        <xdr:cNvPr id="140" name="テキスト ボックス 139"/>
        <xdr:cNvSpPr txBox="1"/>
      </xdr:nvSpPr>
      <xdr:spPr>
        <a:xfrm>
          <a:off x="2844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2752</xdr:rowOff>
    </xdr:from>
    <xdr:to>
      <xdr:col>11</xdr:col>
      <xdr:colOff>31750</xdr:colOff>
      <xdr:row>61</xdr:row>
      <xdr:rowOff>83185</xdr:rowOff>
    </xdr:to>
    <xdr:cxnSp macro="">
      <xdr:nvCxnSpPr>
        <xdr:cNvPr id="141" name="直線コネクタ 140"/>
        <xdr:cNvCxnSpPr/>
      </xdr:nvCxnSpPr>
      <xdr:spPr>
        <a:xfrm>
          <a:off x="1447800" y="1046120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123402</xdr:rowOff>
    </xdr:from>
    <xdr:to>
      <xdr:col>11</xdr:col>
      <xdr:colOff>82550</xdr:colOff>
      <xdr:row>61</xdr:row>
      <xdr:rowOff>53552</xdr:rowOff>
    </xdr:to>
    <xdr:sp macro="" textlink="">
      <xdr:nvSpPr>
        <xdr:cNvPr id="142" name="フローチャート: 判断 141"/>
        <xdr:cNvSpPr/>
      </xdr:nvSpPr>
      <xdr:spPr>
        <a:xfrm>
          <a:off x="2286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63729</xdr:rowOff>
    </xdr:from>
    <xdr:ext cx="762000" cy="259045"/>
    <xdr:sp macro="" textlink="">
      <xdr:nvSpPr>
        <xdr:cNvPr id="143" name="テキスト ボックス 142"/>
        <xdr:cNvSpPr txBox="1"/>
      </xdr:nvSpPr>
      <xdr:spPr>
        <a:xfrm>
          <a:off x="1955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91229</xdr:rowOff>
    </xdr:from>
    <xdr:to>
      <xdr:col>7</xdr:col>
      <xdr:colOff>31750</xdr:colOff>
      <xdr:row>61</xdr:row>
      <xdr:rowOff>21379</xdr:rowOff>
    </xdr:to>
    <xdr:sp macro="" textlink="">
      <xdr:nvSpPr>
        <xdr:cNvPr id="144" name="フローチャート: 判断 143"/>
        <xdr:cNvSpPr/>
      </xdr:nvSpPr>
      <xdr:spPr>
        <a:xfrm>
          <a:off x="1397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31556</xdr:rowOff>
    </xdr:from>
    <xdr:ext cx="762000" cy="259045"/>
    <xdr:sp macro="" textlink="">
      <xdr:nvSpPr>
        <xdr:cNvPr id="145" name="テキスト ボックス 144"/>
        <xdr:cNvSpPr txBox="1"/>
      </xdr:nvSpPr>
      <xdr:spPr>
        <a:xfrm>
          <a:off x="1066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59479</xdr:rowOff>
    </xdr:from>
    <xdr:to>
      <xdr:col>23</xdr:col>
      <xdr:colOff>184150</xdr:colOff>
      <xdr:row>63</xdr:row>
      <xdr:rowOff>161079</xdr:rowOff>
    </xdr:to>
    <xdr:sp macro="" textlink="">
      <xdr:nvSpPr>
        <xdr:cNvPr id="151" name="楕円 150"/>
        <xdr:cNvSpPr/>
      </xdr:nvSpPr>
      <xdr:spPr>
        <a:xfrm>
          <a:off x="49022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126806</xdr:rowOff>
    </xdr:from>
    <xdr:ext cx="762000" cy="259045"/>
    <xdr:sp macro="" textlink="">
      <xdr:nvSpPr>
        <xdr:cNvPr id="152" name="財政構造の弾力性該当値テキスト"/>
        <xdr:cNvSpPr txBox="1"/>
      </xdr:nvSpPr>
      <xdr:spPr>
        <a:xfrm>
          <a:off x="5041900" y="1075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106680</xdr:rowOff>
    </xdr:from>
    <xdr:to>
      <xdr:col>19</xdr:col>
      <xdr:colOff>184150</xdr:colOff>
      <xdr:row>66</xdr:row>
      <xdr:rowOff>36830</xdr:rowOff>
    </xdr:to>
    <xdr:sp macro="" textlink="">
      <xdr:nvSpPr>
        <xdr:cNvPr id="153" name="楕円 152"/>
        <xdr:cNvSpPr/>
      </xdr:nvSpPr>
      <xdr:spPr>
        <a:xfrm>
          <a:off x="4064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54" name="テキスト ボックス 153"/>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82127</xdr:rowOff>
    </xdr:from>
    <xdr:to>
      <xdr:col>15</xdr:col>
      <xdr:colOff>133350</xdr:colOff>
      <xdr:row>63</xdr:row>
      <xdr:rowOff>12277</xdr:rowOff>
    </xdr:to>
    <xdr:sp macro="" textlink="">
      <xdr:nvSpPr>
        <xdr:cNvPr id="155" name="楕円 154"/>
        <xdr:cNvSpPr/>
      </xdr:nvSpPr>
      <xdr:spPr>
        <a:xfrm>
          <a:off x="3175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56" name="テキスト ボックス 155"/>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32385</xdr:rowOff>
    </xdr:from>
    <xdr:to>
      <xdr:col>11</xdr:col>
      <xdr:colOff>82550</xdr:colOff>
      <xdr:row>61</xdr:row>
      <xdr:rowOff>133985</xdr:rowOff>
    </xdr:to>
    <xdr:sp macro="" textlink="">
      <xdr:nvSpPr>
        <xdr:cNvPr id="157" name="楕円 156"/>
        <xdr:cNvSpPr/>
      </xdr:nvSpPr>
      <xdr:spPr>
        <a:xfrm>
          <a:off x="2286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118762</xdr:rowOff>
    </xdr:from>
    <xdr:ext cx="762000" cy="259045"/>
    <xdr:sp macro="" textlink="">
      <xdr:nvSpPr>
        <xdr:cNvPr id="158" name="テキスト ボックス 157"/>
        <xdr:cNvSpPr txBox="1"/>
      </xdr:nvSpPr>
      <xdr:spPr>
        <a:xfrm>
          <a:off x="1955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123402</xdr:rowOff>
    </xdr:from>
    <xdr:to>
      <xdr:col>7</xdr:col>
      <xdr:colOff>31750</xdr:colOff>
      <xdr:row>61</xdr:row>
      <xdr:rowOff>53552</xdr:rowOff>
    </xdr:to>
    <xdr:sp macro="" textlink="">
      <xdr:nvSpPr>
        <xdr:cNvPr id="159" name="楕円 158"/>
        <xdr:cNvSpPr/>
      </xdr:nvSpPr>
      <xdr:spPr>
        <a:xfrm>
          <a:off x="1397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38329</xdr:rowOff>
    </xdr:from>
    <xdr:ext cx="762000" cy="259045"/>
    <xdr:sp macro="" textlink="">
      <xdr:nvSpPr>
        <xdr:cNvPr id="160" name="テキスト ボックス 159"/>
        <xdr:cNvSpPr txBox="1"/>
      </xdr:nvSpPr>
      <xdr:spPr>
        <a:xfrm>
          <a:off x="1066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[147,616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人件費については，地域手当の支給率が他市よりも高い１５％の適用地域であることや，管理職の人員割合が高いことなどから，他団体よりも高くなっている。</a:t>
          </a:r>
          <a:endParaRPr lang="ja-JP" altLang="ja-JP" sz="1400">
            <a:effectLst/>
          </a:endParaRPr>
        </a:p>
        <a:p>
          <a:r>
            <a:rPr kumimoji="1" lang="ja-JP" altLang="ja-JP" sz="1100">
              <a:solidFill>
                <a:schemeClr val="dk1"/>
              </a:solidFill>
              <a:effectLst/>
              <a:latin typeface="+mn-lt"/>
              <a:ea typeface="+mn-ea"/>
              <a:cs typeface="+mn-cs"/>
            </a:rPr>
            <a:t>　物件費については，類似団体と比較して施設が多いことや，業務の民間委託を進めたことに加え，</a:t>
          </a:r>
          <a:r>
            <a:rPr kumimoji="1" lang="ja-JP" altLang="en-US" sz="1100">
              <a:solidFill>
                <a:schemeClr val="dk1"/>
              </a:solidFill>
              <a:effectLst/>
              <a:latin typeface="+mn-lt"/>
              <a:ea typeface="+mn-ea"/>
              <a:cs typeface="+mn-cs"/>
            </a:rPr>
            <a:t>平成３１年１月より山手中学校の学校給食を開始したことに伴う費用なども今後，増加する見込み。</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給与の適正化や経常的な経費の見直しを進め，経費削減に努めていく。</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90" name="直線コネクタ 189"/>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91"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2" name="直線コネクタ 191"/>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3"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4" name="直線コネクタ 193"/>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45827</xdr:rowOff>
    </xdr:from>
    <xdr:to>
      <xdr:col>23</xdr:col>
      <xdr:colOff>133350</xdr:colOff>
      <xdr:row>87</xdr:row>
      <xdr:rowOff>59058</xdr:rowOff>
    </xdr:to>
    <xdr:cxnSp macro="">
      <xdr:nvCxnSpPr>
        <xdr:cNvPr id="195" name="直線コネクタ 194"/>
        <xdr:cNvCxnSpPr/>
      </xdr:nvCxnSpPr>
      <xdr:spPr>
        <a:xfrm>
          <a:off x="4114800" y="14961977"/>
          <a:ext cx="838200" cy="1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27176</xdr:rowOff>
    </xdr:from>
    <xdr:ext cx="762000" cy="259045"/>
    <xdr:sp macro="" textlink="">
      <xdr:nvSpPr>
        <xdr:cNvPr id="196" name="人件費・物件費等の状況平均値テキスト"/>
        <xdr:cNvSpPr txBox="1"/>
      </xdr:nvSpPr>
      <xdr:spPr>
        <a:xfrm>
          <a:off x="5041900" y="14257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7" name="フローチャート: 判断 196"/>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29592</xdr:rowOff>
    </xdr:from>
    <xdr:to>
      <xdr:col>19</xdr:col>
      <xdr:colOff>133350</xdr:colOff>
      <xdr:row>87</xdr:row>
      <xdr:rowOff>45827</xdr:rowOff>
    </xdr:to>
    <xdr:cxnSp macro="">
      <xdr:nvCxnSpPr>
        <xdr:cNvPr id="198" name="直線コネクタ 197"/>
        <xdr:cNvCxnSpPr/>
      </xdr:nvCxnSpPr>
      <xdr:spPr>
        <a:xfrm>
          <a:off x="3225800" y="14945742"/>
          <a:ext cx="889000" cy="1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9" name="フローチャート: 判断 198"/>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108901</xdr:rowOff>
    </xdr:from>
    <xdr:ext cx="736600" cy="259045"/>
    <xdr:sp macro="" textlink="">
      <xdr:nvSpPr>
        <xdr:cNvPr id="200" name="テキスト ボックス 199"/>
        <xdr:cNvSpPr txBox="1"/>
      </xdr:nvSpPr>
      <xdr:spPr>
        <a:xfrm>
          <a:off x="3733800" y="1416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127995</xdr:rowOff>
    </xdr:from>
    <xdr:to>
      <xdr:col>15</xdr:col>
      <xdr:colOff>82550</xdr:colOff>
      <xdr:row>87</xdr:row>
      <xdr:rowOff>29592</xdr:rowOff>
    </xdr:to>
    <xdr:cxnSp macro="">
      <xdr:nvCxnSpPr>
        <xdr:cNvPr id="201" name="直線コネクタ 200"/>
        <xdr:cNvCxnSpPr/>
      </xdr:nvCxnSpPr>
      <xdr:spPr>
        <a:xfrm>
          <a:off x="2336800" y="14872695"/>
          <a:ext cx="889000" cy="7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2" name="フローチャート: 判断 201"/>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101996</xdr:rowOff>
    </xdr:from>
    <xdr:ext cx="762000" cy="259045"/>
    <xdr:sp macro="" textlink="">
      <xdr:nvSpPr>
        <xdr:cNvPr id="203" name="テキスト ボックス 202"/>
        <xdr:cNvSpPr txBox="1"/>
      </xdr:nvSpPr>
      <xdr:spPr>
        <a:xfrm>
          <a:off x="2844800" y="141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78248</xdr:rowOff>
    </xdr:from>
    <xdr:to>
      <xdr:col>11</xdr:col>
      <xdr:colOff>31750</xdr:colOff>
      <xdr:row>86</xdr:row>
      <xdr:rowOff>127995</xdr:rowOff>
    </xdr:to>
    <xdr:cxnSp macro="">
      <xdr:nvCxnSpPr>
        <xdr:cNvPr id="204" name="直線コネクタ 203"/>
        <xdr:cNvCxnSpPr/>
      </xdr:nvCxnSpPr>
      <xdr:spPr>
        <a:xfrm>
          <a:off x="1447800" y="14822948"/>
          <a:ext cx="889000" cy="4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5" name="フローチャート: 判断 204"/>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76700</xdr:rowOff>
    </xdr:from>
    <xdr:ext cx="762000" cy="259045"/>
    <xdr:sp macro="" textlink="">
      <xdr:nvSpPr>
        <xdr:cNvPr id="206" name="テキスト ボックス 205"/>
        <xdr:cNvSpPr txBox="1"/>
      </xdr:nvSpPr>
      <xdr:spPr>
        <a:xfrm>
          <a:off x="1955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7" name="フローチャート: 判断 206"/>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110315</xdr:rowOff>
    </xdr:from>
    <xdr:ext cx="762000" cy="259045"/>
    <xdr:sp macro="" textlink="">
      <xdr:nvSpPr>
        <xdr:cNvPr id="208" name="テキスト ボックス 207"/>
        <xdr:cNvSpPr txBox="1"/>
      </xdr:nvSpPr>
      <xdr:spPr>
        <a:xfrm>
          <a:off x="1066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8258</xdr:rowOff>
    </xdr:from>
    <xdr:to>
      <xdr:col>23</xdr:col>
      <xdr:colOff>184150</xdr:colOff>
      <xdr:row>87</xdr:row>
      <xdr:rowOff>109858</xdr:rowOff>
    </xdr:to>
    <xdr:sp macro="" textlink="">
      <xdr:nvSpPr>
        <xdr:cNvPr id="214" name="楕円 213"/>
        <xdr:cNvSpPr/>
      </xdr:nvSpPr>
      <xdr:spPr>
        <a:xfrm>
          <a:off x="4902200" y="149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151785</xdr:rowOff>
    </xdr:from>
    <xdr:ext cx="762000" cy="259045"/>
    <xdr:sp macro="" textlink="">
      <xdr:nvSpPr>
        <xdr:cNvPr id="215" name="人件費・物件費等の状況該当値テキスト"/>
        <xdr:cNvSpPr txBox="1"/>
      </xdr:nvSpPr>
      <xdr:spPr>
        <a:xfrm>
          <a:off x="5041900" y="1489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166477</xdr:rowOff>
    </xdr:from>
    <xdr:to>
      <xdr:col>19</xdr:col>
      <xdr:colOff>184150</xdr:colOff>
      <xdr:row>87</xdr:row>
      <xdr:rowOff>96627</xdr:rowOff>
    </xdr:to>
    <xdr:sp macro="" textlink="">
      <xdr:nvSpPr>
        <xdr:cNvPr id="216" name="楕円 215"/>
        <xdr:cNvSpPr/>
      </xdr:nvSpPr>
      <xdr:spPr>
        <a:xfrm>
          <a:off x="4064000" y="1491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81404</xdr:rowOff>
    </xdr:from>
    <xdr:ext cx="736600" cy="259045"/>
    <xdr:sp macro="" textlink="">
      <xdr:nvSpPr>
        <xdr:cNvPr id="217" name="テキスト ボックス 216"/>
        <xdr:cNvSpPr txBox="1"/>
      </xdr:nvSpPr>
      <xdr:spPr>
        <a:xfrm>
          <a:off x="3733800" y="14997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150242</xdr:rowOff>
    </xdr:from>
    <xdr:to>
      <xdr:col>15</xdr:col>
      <xdr:colOff>133350</xdr:colOff>
      <xdr:row>87</xdr:row>
      <xdr:rowOff>80392</xdr:rowOff>
    </xdr:to>
    <xdr:sp macro="" textlink="">
      <xdr:nvSpPr>
        <xdr:cNvPr id="218" name="楕円 217"/>
        <xdr:cNvSpPr/>
      </xdr:nvSpPr>
      <xdr:spPr>
        <a:xfrm>
          <a:off x="3175000" y="1489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65169</xdr:rowOff>
    </xdr:from>
    <xdr:ext cx="762000" cy="259045"/>
    <xdr:sp macro="" textlink="">
      <xdr:nvSpPr>
        <xdr:cNvPr id="219" name="テキスト ボックス 218"/>
        <xdr:cNvSpPr txBox="1"/>
      </xdr:nvSpPr>
      <xdr:spPr>
        <a:xfrm>
          <a:off x="2844800" y="1498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77195</xdr:rowOff>
    </xdr:from>
    <xdr:to>
      <xdr:col>11</xdr:col>
      <xdr:colOff>82550</xdr:colOff>
      <xdr:row>87</xdr:row>
      <xdr:rowOff>7345</xdr:rowOff>
    </xdr:to>
    <xdr:sp macro="" textlink="">
      <xdr:nvSpPr>
        <xdr:cNvPr id="220" name="楕円 219"/>
        <xdr:cNvSpPr/>
      </xdr:nvSpPr>
      <xdr:spPr>
        <a:xfrm>
          <a:off x="2286000" y="148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163572</xdr:rowOff>
    </xdr:from>
    <xdr:ext cx="762000" cy="259045"/>
    <xdr:sp macro="" textlink="">
      <xdr:nvSpPr>
        <xdr:cNvPr id="221" name="テキスト ボックス 220"/>
        <xdr:cNvSpPr txBox="1"/>
      </xdr:nvSpPr>
      <xdr:spPr>
        <a:xfrm>
          <a:off x="1955800" y="149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27448</xdr:rowOff>
    </xdr:from>
    <xdr:to>
      <xdr:col>7</xdr:col>
      <xdr:colOff>31750</xdr:colOff>
      <xdr:row>86</xdr:row>
      <xdr:rowOff>129048</xdr:rowOff>
    </xdr:to>
    <xdr:sp macro="" textlink="">
      <xdr:nvSpPr>
        <xdr:cNvPr id="222" name="楕円 221"/>
        <xdr:cNvSpPr/>
      </xdr:nvSpPr>
      <xdr:spPr>
        <a:xfrm>
          <a:off x="1397000" y="147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113825</xdr:rowOff>
    </xdr:from>
    <xdr:ext cx="762000" cy="259045"/>
    <xdr:sp macro="" textlink="">
      <xdr:nvSpPr>
        <xdr:cNvPr id="223" name="テキスト ボックス 222"/>
        <xdr:cNvSpPr txBox="1"/>
      </xdr:nvSpPr>
      <xdr:spPr>
        <a:xfrm>
          <a:off x="1066800" y="1485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職員数の削減による管理職比率の上昇や，団塊の世代の大量退職に対応するため昇任年齢が低下したこと等に伴う組織構成上</a:t>
          </a:r>
          <a:r>
            <a:rPr kumimoji="1" lang="ja-JP" altLang="en-US" sz="1100">
              <a:solidFill>
                <a:schemeClr val="dk1"/>
              </a:solidFill>
              <a:effectLst/>
              <a:latin typeface="+mn-lt"/>
              <a:ea typeface="+mn-ea"/>
              <a:cs typeface="+mn-cs"/>
            </a:rPr>
            <a:t>の課題</a:t>
          </a:r>
          <a:r>
            <a:rPr kumimoji="1" lang="ja-JP" altLang="ja-JP" sz="1100">
              <a:solidFill>
                <a:schemeClr val="dk1"/>
              </a:solidFill>
              <a:effectLst/>
              <a:latin typeface="+mn-lt"/>
              <a:ea typeface="+mn-ea"/>
              <a:cs typeface="+mn-cs"/>
            </a:rPr>
            <a:t>により，ラスパイレス指数は高止まりの状況が続いている。平成２４年度から平成２８年度に行政改革実施計画に基づく給与制度の見直しにより，適正化を進めた。また，平成２８年４月より，部長級は給料月額の５％，課長級は給料月額の３％の給料減額措置</a:t>
          </a:r>
          <a:r>
            <a:rPr kumimoji="1" lang="ja-JP" altLang="en-US" sz="1100">
              <a:solidFill>
                <a:schemeClr val="dk1"/>
              </a:solidFill>
              <a:effectLst/>
              <a:latin typeface="+mn-lt"/>
              <a:ea typeface="+mn-ea"/>
              <a:cs typeface="+mn-cs"/>
            </a:rPr>
            <a:t>を，平成３０年４月より，部長級は</a:t>
          </a:r>
          <a:r>
            <a:rPr kumimoji="1" lang="ja-JP" altLang="ja-JP" sz="1100">
              <a:solidFill>
                <a:schemeClr val="dk1"/>
              </a:solidFill>
              <a:effectLst/>
              <a:latin typeface="+mn-lt"/>
              <a:ea typeface="+mn-ea"/>
              <a:cs typeface="+mn-cs"/>
            </a:rPr>
            <a:t>給料月額</a:t>
          </a:r>
          <a:r>
            <a:rPr kumimoji="1" lang="ja-JP" altLang="en-US" sz="1100">
              <a:solidFill>
                <a:schemeClr val="dk1"/>
              </a:solidFill>
              <a:effectLst/>
              <a:latin typeface="+mn-lt"/>
              <a:ea typeface="+mn-ea"/>
              <a:cs typeface="+mn-cs"/>
            </a:rPr>
            <a:t>の４％，課長級は</a:t>
          </a:r>
          <a:r>
            <a:rPr kumimoji="1" lang="ja-JP" altLang="ja-JP" sz="1100">
              <a:solidFill>
                <a:schemeClr val="dk1"/>
              </a:solidFill>
              <a:effectLst/>
              <a:latin typeface="+mn-lt"/>
              <a:ea typeface="+mn-ea"/>
              <a:cs typeface="+mn-cs"/>
            </a:rPr>
            <a:t>給料月額の</a:t>
          </a:r>
          <a:r>
            <a:rPr kumimoji="1" lang="ja-JP" altLang="en-US" sz="1100">
              <a:solidFill>
                <a:schemeClr val="dk1"/>
              </a:solidFill>
              <a:effectLst/>
              <a:latin typeface="+mn-lt"/>
              <a:ea typeface="+mn-ea"/>
              <a:cs typeface="+mn-cs"/>
            </a:rPr>
            <a:t>２％　係長級は</a:t>
          </a:r>
          <a:r>
            <a:rPr kumimoji="1" lang="ja-JP" altLang="ja-JP" sz="1100">
              <a:solidFill>
                <a:schemeClr val="dk1"/>
              </a:solidFill>
              <a:effectLst/>
              <a:latin typeface="+mn-lt"/>
              <a:ea typeface="+mn-ea"/>
              <a:cs typeface="+mn-cs"/>
            </a:rPr>
            <a:t>給料月額</a:t>
          </a:r>
          <a:r>
            <a:rPr kumimoji="1" lang="ja-JP" altLang="en-US" sz="1100">
              <a:solidFill>
                <a:schemeClr val="dk1"/>
              </a:solidFill>
              <a:effectLst/>
              <a:latin typeface="+mn-lt"/>
              <a:ea typeface="+mn-ea"/>
              <a:cs typeface="+mn-cs"/>
            </a:rPr>
            <a:t>の０．５％の給料減額措置</a:t>
          </a:r>
          <a:r>
            <a:rPr kumimoji="1" lang="ja-JP" altLang="ja-JP" sz="1100">
              <a:solidFill>
                <a:schemeClr val="dk1"/>
              </a:solidFill>
              <a:effectLst/>
              <a:latin typeface="+mn-lt"/>
              <a:ea typeface="+mn-ea"/>
              <a:cs typeface="+mn-cs"/>
            </a:rPr>
            <a:t>を実施し，改善を図っている。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87</xdr:row>
      <xdr:rowOff>131234</xdr:rowOff>
    </xdr:to>
    <xdr:cxnSp macro="">
      <xdr:nvCxnSpPr>
        <xdr:cNvPr id="252" name="直線コネクタ 251"/>
        <xdr:cNvCxnSpPr/>
      </xdr:nvCxnSpPr>
      <xdr:spPr>
        <a:xfrm flipV="1">
          <a:off x="17018000" y="13773855"/>
          <a:ext cx="0" cy="1273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103311</xdr:rowOff>
    </xdr:from>
    <xdr:ext cx="762000" cy="259045"/>
    <xdr:sp macro="" textlink="">
      <xdr:nvSpPr>
        <xdr:cNvPr id="253" name="給与水準   （国との比較）最小値テキスト"/>
        <xdr:cNvSpPr txBox="1"/>
      </xdr:nvSpPr>
      <xdr:spPr>
        <a:xfrm>
          <a:off x="17106900" y="1501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131234</xdr:rowOff>
    </xdr:from>
    <xdr:to>
      <xdr:col>81</xdr:col>
      <xdr:colOff>133350</xdr:colOff>
      <xdr:row>87</xdr:row>
      <xdr:rowOff>131234</xdr:rowOff>
    </xdr:to>
    <xdr:cxnSp macro="">
      <xdr:nvCxnSpPr>
        <xdr:cNvPr id="254" name="直線コネクタ 253"/>
        <xdr:cNvCxnSpPr/>
      </xdr:nvCxnSpPr>
      <xdr:spPr>
        <a:xfrm>
          <a:off x="16929100" y="15047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5"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6" name="直線コネクタ 255"/>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91016</xdr:rowOff>
    </xdr:to>
    <xdr:cxnSp macro="">
      <xdr:nvCxnSpPr>
        <xdr:cNvPr id="257" name="直線コネクタ 256"/>
        <xdr:cNvCxnSpPr/>
      </xdr:nvCxnSpPr>
      <xdr:spPr>
        <a:xfrm>
          <a:off x="16179800" y="150071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8"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9" name="フローチャート: 判断 258"/>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158045</xdr:rowOff>
    </xdr:to>
    <xdr:cxnSp macro="">
      <xdr:nvCxnSpPr>
        <xdr:cNvPr id="260" name="直線コネクタ 259"/>
        <xdr:cNvCxnSpPr/>
      </xdr:nvCxnSpPr>
      <xdr:spPr>
        <a:xfrm flipV="1">
          <a:off x="15290800" y="1500716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112184</xdr:rowOff>
    </xdr:from>
    <xdr:to>
      <xdr:col>77</xdr:col>
      <xdr:colOff>95250</xdr:colOff>
      <xdr:row>85</xdr:row>
      <xdr:rowOff>42334</xdr:rowOff>
    </xdr:to>
    <xdr:sp macro="" textlink="">
      <xdr:nvSpPr>
        <xdr:cNvPr id="261" name="フローチャート: 判断 260"/>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62" name="テキスト ボックス 261"/>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158045</xdr:rowOff>
    </xdr:from>
    <xdr:to>
      <xdr:col>72</xdr:col>
      <xdr:colOff>203200</xdr:colOff>
      <xdr:row>88</xdr:row>
      <xdr:rowOff>0</xdr:rowOff>
    </xdr:to>
    <xdr:cxnSp macro="">
      <xdr:nvCxnSpPr>
        <xdr:cNvPr id="263" name="直線コネクタ 262"/>
        <xdr:cNvCxnSpPr/>
      </xdr:nvCxnSpPr>
      <xdr:spPr>
        <a:xfrm flipV="1">
          <a:off x="14401800" y="1507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5" name="テキスト ボックス 264"/>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89</xdr:row>
      <xdr:rowOff>110066</xdr:rowOff>
    </xdr:to>
    <xdr:cxnSp macro="">
      <xdr:nvCxnSpPr>
        <xdr:cNvPr id="266" name="直線コネクタ 265"/>
        <xdr:cNvCxnSpPr/>
      </xdr:nvCxnSpPr>
      <xdr:spPr>
        <a:xfrm flipV="1">
          <a:off x="13512800" y="15087600"/>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7" name="フローチャート: 判断 266"/>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8" name="テキスト ボックス 267"/>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0" name="テキスト ボックス 269"/>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6" name="楕円 275"/>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107543</xdr:rowOff>
    </xdr:from>
    <xdr:ext cx="762000" cy="259045"/>
    <xdr:sp macro="" textlink="">
      <xdr:nvSpPr>
        <xdr:cNvPr id="277" name="給与水準   （国との比較）該当値テキスト"/>
        <xdr:cNvSpPr txBox="1"/>
      </xdr:nvSpPr>
      <xdr:spPr>
        <a:xfrm>
          <a:off x="17106900" y="148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8" name="楕円 277"/>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9" name="テキスト ボックス 278"/>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107245</xdr:rowOff>
    </xdr:from>
    <xdr:to>
      <xdr:col>73</xdr:col>
      <xdr:colOff>44450</xdr:colOff>
      <xdr:row>88</xdr:row>
      <xdr:rowOff>37395</xdr:rowOff>
    </xdr:to>
    <xdr:sp macro="" textlink="">
      <xdr:nvSpPr>
        <xdr:cNvPr id="280" name="楕円 279"/>
        <xdr:cNvSpPr/>
      </xdr:nvSpPr>
      <xdr:spPr>
        <a:xfrm>
          <a:off x="15240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22172</xdr:rowOff>
    </xdr:from>
    <xdr:ext cx="762000" cy="259045"/>
    <xdr:sp macro="" textlink="">
      <xdr:nvSpPr>
        <xdr:cNvPr id="281" name="テキスト ボックス 280"/>
        <xdr:cNvSpPr txBox="1"/>
      </xdr:nvSpPr>
      <xdr:spPr>
        <a:xfrm>
          <a:off x="14909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2" name="楕円 281"/>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3" name="テキスト ボックス 282"/>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59266</xdr:rowOff>
    </xdr:from>
    <xdr:to>
      <xdr:col>64</xdr:col>
      <xdr:colOff>152400</xdr:colOff>
      <xdr:row>89</xdr:row>
      <xdr:rowOff>160866</xdr:rowOff>
    </xdr:to>
    <xdr:sp macro="" textlink="">
      <xdr:nvSpPr>
        <xdr:cNvPr id="284" name="楕円 283"/>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145643</xdr:rowOff>
    </xdr:from>
    <xdr:ext cx="762000" cy="259045"/>
    <xdr:sp macro="" textlink="">
      <xdr:nvSpPr>
        <xdr:cNvPr id="285" name="テキスト ボックス 284"/>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行政改革により，平成１５年度以降，事務事業の整理・統合や民間活力の導入を積極的に推進し，職員数の削減を実施した。</a:t>
          </a:r>
          <a:endParaRPr lang="ja-JP" altLang="ja-JP" sz="1400">
            <a:effectLst/>
          </a:endParaRPr>
        </a:p>
        <a:p>
          <a:r>
            <a:rPr kumimoji="1" lang="ja-JP" altLang="ja-JP" sz="1100">
              <a:solidFill>
                <a:schemeClr val="dk1"/>
              </a:solidFill>
              <a:effectLst/>
              <a:latin typeface="+mn-lt"/>
              <a:ea typeface="+mn-ea"/>
              <a:cs typeface="+mn-cs"/>
            </a:rPr>
            <a:t>　今後は直営施設の民間委託や適正配置により，一層の適正化を図る。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86678</xdr:rowOff>
    </xdr:from>
    <xdr:to>
      <xdr:col>81</xdr:col>
      <xdr:colOff>44450</xdr:colOff>
      <xdr:row>62</xdr:row>
      <xdr:rowOff>110807</xdr:rowOff>
    </xdr:to>
    <xdr:cxnSp macro="">
      <xdr:nvCxnSpPr>
        <xdr:cNvPr id="320" name="直線コネクタ 319"/>
        <xdr:cNvCxnSpPr/>
      </xdr:nvCxnSpPr>
      <xdr:spPr>
        <a:xfrm>
          <a:off x="16179800" y="10716578"/>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117809</xdr:rowOff>
    </xdr:from>
    <xdr:ext cx="762000" cy="259045"/>
    <xdr:sp macro="" textlink="">
      <xdr:nvSpPr>
        <xdr:cNvPr id="321" name="定員管理の状況平均値テキスト"/>
        <xdr:cNvSpPr txBox="1"/>
      </xdr:nvSpPr>
      <xdr:spPr>
        <a:xfrm>
          <a:off x="17106900" y="1023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68580</xdr:rowOff>
    </xdr:from>
    <xdr:to>
      <xdr:col>77</xdr:col>
      <xdr:colOff>44450</xdr:colOff>
      <xdr:row>62</xdr:row>
      <xdr:rowOff>86678</xdr:rowOff>
    </xdr:to>
    <xdr:cxnSp macro="">
      <xdr:nvCxnSpPr>
        <xdr:cNvPr id="323" name="直線コネクタ 322"/>
        <xdr:cNvCxnSpPr/>
      </xdr:nvCxnSpPr>
      <xdr:spPr>
        <a:xfrm>
          <a:off x="15290800" y="1069848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25" name="テキスト ボックス 324"/>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36406</xdr:rowOff>
    </xdr:from>
    <xdr:to>
      <xdr:col>72</xdr:col>
      <xdr:colOff>203200</xdr:colOff>
      <xdr:row>62</xdr:row>
      <xdr:rowOff>68580</xdr:rowOff>
    </xdr:to>
    <xdr:cxnSp macro="">
      <xdr:nvCxnSpPr>
        <xdr:cNvPr id="326" name="直線コネクタ 325"/>
        <xdr:cNvCxnSpPr/>
      </xdr:nvCxnSpPr>
      <xdr:spPr>
        <a:xfrm>
          <a:off x="14401800" y="106663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28" name="テキスト ボックス 327"/>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161607</xdr:rowOff>
    </xdr:from>
    <xdr:to>
      <xdr:col>68</xdr:col>
      <xdr:colOff>152400</xdr:colOff>
      <xdr:row>62</xdr:row>
      <xdr:rowOff>36406</xdr:rowOff>
    </xdr:to>
    <xdr:cxnSp macro="">
      <xdr:nvCxnSpPr>
        <xdr:cNvPr id="329" name="直線コネクタ 328"/>
        <xdr:cNvCxnSpPr/>
      </xdr:nvCxnSpPr>
      <xdr:spPr>
        <a:xfrm>
          <a:off x="13512800" y="10620057"/>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31" name="テキスト ボックス 330"/>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33" name="テキスト ボックス 332"/>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60007</xdr:rowOff>
    </xdr:from>
    <xdr:to>
      <xdr:col>81</xdr:col>
      <xdr:colOff>95250</xdr:colOff>
      <xdr:row>62</xdr:row>
      <xdr:rowOff>161607</xdr:rowOff>
    </xdr:to>
    <xdr:sp macro="" textlink="">
      <xdr:nvSpPr>
        <xdr:cNvPr id="339" name="楕円 338"/>
        <xdr:cNvSpPr/>
      </xdr:nvSpPr>
      <xdr:spPr>
        <a:xfrm>
          <a:off x="169672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32084</xdr:rowOff>
    </xdr:from>
    <xdr:ext cx="762000" cy="259045"/>
    <xdr:sp macro="" textlink="">
      <xdr:nvSpPr>
        <xdr:cNvPr id="340" name="定員管理の状況該当値テキスト"/>
        <xdr:cNvSpPr txBox="1"/>
      </xdr:nvSpPr>
      <xdr:spPr>
        <a:xfrm>
          <a:off x="17106900" y="1066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35878</xdr:rowOff>
    </xdr:from>
    <xdr:to>
      <xdr:col>77</xdr:col>
      <xdr:colOff>95250</xdr:colOff>
      <xdr:row>62</xdr:row>
      <xdr:rowOff>137478</xdr:rowOff>
    </xdr:to>
    <xdr:sp macro="" textlink="">
      <xdr:nvSpPr>
        <xdr:cNvPr id="341" name="楕円 340"/>
        <xdr:cNvSpPr/>
      </xdr:nvSpPr>
      <xdr:spPr>
        <a:xfrm>
          <a:off x="16129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122255</xdr:rowOff>
    </xdr:from>
    <xdr:ext cx="736600" cy="259045"/>
    <xdr:sp macro="" textlink="">
      <xdr:nvSpPr>
        <xdr:cNvPr id="342" name="テキスト ボックス 341"/>
        <xdr:cNvSpPr txBox="1"/>
      </xdr:nvSpPr>
      <xdr:spPr>
        <a:xfrm>
          <a:off x="15798800" y="10752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17780</xdr:rowOff>
    </xdr:from>
    <xdr:to>
      <xdr:col>73</xdr:col>
      <xdr:colOff>44450</xdr:colOff>
      <xdr:row>62</xdr:row>
      <xdr:rowOff>119380</xdr:rowOff>
    </xdr:to>
    <xdr:sp macro="" textlink="">
      <xdr:nvSpPr>
        <xdr:cNvPr id="343" name="楕円 342"/>
        <xdr:cNvSpPr/>
      </xdr:nvSpPr>
      <xdr:spPr>
        <a:xfrm>
          <a:off x="15240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104157</xdr:rowOff>
    </xdr:from>
    <xdr:ext cx="762000" cy="259045"/>
    <xdr:sp macro="" textlink="">
      <xdr:nvSpPr>
        <xdr:cNvPr id="344" name="テキスト ボックス 343"/>
        <xdr:cNvSpPr txBox="1"/>
      </xdr:nvSpPr>
      <xdr:spPr>
        <a:xfrm>
          <a:off x="14909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157056</xdr:rowOff>
    </xdr:from>
    <xdr:to>
      <xdr:col>68</xdr:col>
      <xdr:colOff>203200</xdr:colOff>
      <xdr:row>62</xdr:row>
      <xdr:rowOff>87206</xdr:rowOff>
    </xdr:to>
    <xdr:sp macro="" textlink="">
      <xdr:nvSpPr>
        <xdr:cNvPr id="345" name="楕円 344"/>
        <xdr:cNvSpPr/>
      </xdr:nvSpPr>
      <xdr:spPr>
        <a:xfrm>
          <a:off x="14351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71983</xdr:rowOff>
    </xdr:from>
    <xdr:ext cx="762000" cy="259045"/>
    <xdr:sp macro="" textlink="">
      <xdr:nvSpPr>
        <xdr:cNvPr id="346" name="テキスト ボックス 345"/>
        <xdr:cNvSpPr txBox="1"/>
      </xdr:nvSpPr>
      <xdr:spPr>
        <a:xfrm>
          <a:off x="14020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47" name="楕円 346"/>
        <xdr:cNvSpPr/>
      </xdr:nvSpPr>
      <xdr:spPr>
        <a:xfrm>
          <a:off x="13462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48" name="テキスト ボックス 347"/>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阪神・淡路大震災からの復旧・復興事業等に係る市債の借入により公債費の負担が多額になったことから，他団体よりも高い水準となっていたが，借換抑制や繰上償還などの取組により，</a:t>
          </a:r>
          <a:r>
            <a:rPr kumimoji="1" lang="ja-JP" altLang="en-US" sz="1100">
              <a:solidFill>
                <a:schemeClr val="dk1"/>
              </a:solidFill>
              <a:effectLst/>
              <a:latin typeface="+mn-lt"/>
              <a:ea typeface="+mn-ea"/>
              <a:cs typeface="+mn-cs"/>
            </a:rPr>
            <a:t>平成２６～２８年度の</a:t>
          </a:r>
          <a:r>
            <a:rPr kumimoji="1" lang="ja-JP" altLang="ja-JP" sz="1100">
              <a:solidFill>
                <a:schemeClr val="dk1"/>
              </a:solidFill>
              <a:effectLst/>
              <a:latin typeface="+mn-lt"/>
              <a:ea typeface="+mn-ea"/>
              <a:cs typeface="+mn-cs"/>
            </a:rPr>
            <a:t>数値は改善傾向にあった。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交付税算入割合が高い阪神・淡路大震災の復旧・復興事業による市債の償還が進んだため，元利償還金・準元利償還金に係る基準財政需要額算入額が減少し，実質公債費比率は悪化している。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114808</xdr:rowOff>
    </xdr:from>
    <xdr:to>
      <xdr:col>81</xdr:col>
      <xdr:colOff>44450</xdr:colOff>
      <xdr:row>42</xdr:row>
      <xdr:rowOff>54356</xdr:rowOff>
    </xdr:to>
    <xdr:cxnSp macro="">
      <xdr:nvCxnSpPr>
        <xdr:cNvPr id="379" name="直線コネクタ 378"/>
        <xdr:cNvCxnSpPr/>
      </xdr:nvCxnSpPr>
      <xdr:spPr>
        <a:xfrm>
          <a:off x="16179800" y="7144258"/>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0"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49784</xdr:rowOff>
    </xdr:from>
    <xdr:to>
      <xdr:col>77</xdr:col>
      <xdr:colOff>44450</xdr:colOff>
      <xdr:row>41</xdr:row>
      <xdr:rowOff>114808</xdr:rowOff>
    </xdr:to>
    <xdr:cxnSp macro="">
      <xdr:nvCxnSpPr>
        <xdr:cNvPr id="382" name="直線コネクタ 381"/>
        <xdr:cNvCxnSpPr/>
      </xdr:nvCxnSpPr>
      <xdr:spPr>
        <a:xfrm>
          <a:off x="15290800" y="6907784"/>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4" name="テキスト ボックス 383"/>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49784</xdr:rowOff>
    </xdr:from>
    <xdr:to>
      <xdr:col>72</xdr:col>
      <xdr:colOff>203200</xdr:colOff>
      <xdr:row>40</xdr:row>
      <xdr:rowOff>151130</xdr:rowOff>
    </xdr:to>
    <xdr:cxnSp macro="">
      <xdr:nvCxnSpPr>
        <xdr:cNvPr id="385" name="直線コネクタ 384"/>
        <xdr:cNvCxnSpPr/>
      </xdr:nvCxnSpPr>
      <xdr:spPr>
        <a:xfrm flipV="1">
          <a:off x="14401800" y="690778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42</xdr:row>
      <xdr:rowOff>20574</xdr:rowOff>
    </xdr:to>
    <xdr:cxnSp macro="">
      <xdr:nvCxnSpPr>
        <xdr:cNvPr id="388" name="直線コネクタ 387"/>
        <xdr:cNvCxnSpPr/>
      </xdr:nvCxnSpPr>
      <xdr:spPr>
        <a:xfrm flipV="1">
          <a:off x="13512800" y="7009130"/>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28465</xdr:rowOff>
    </xdr:from>
    <xdr:ext cx="762000" cy="259045"/>
    <xdr:sp macro="" textlink="">
      <xdr:nvSpPr>
        <xdr:cNvPr id="392" name="テキスト ボックス 391"/>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3556</xdr:rowOff>
    </xdr:from>
    <xdr:to>
      <xdr:col>81</xdr:col>
      <xdr:colOff>95250</xdr:colOff>
      <xdr:row>42</xdr:row>
      <xdr:rowOff>105156</xdr:rowOff>
    </xdr:to>
    <xdr:sp macro="" textlink="">
      <xdr:nvSpPr>
        <xdr:cNvPr id="398" name="楕円 397"/>
        <xdr:cNvSpPr/>
      </xdr:nvSpPr>
      <xdr:spPr>
        <a:xfrm>
          <a:off x="169672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147083</xdr:rowOff>
    </xdr:from>
    <xdr:ext cx="762000" cy="259045"/>
    <xdr:sp macro="" textlink="">
      <xdr:nvSpPr>
        <xdr:cNvPr id="399" name="公債費負担の状況該当値テキスト"/>
        <xdr:cNvSpPr txBox="1"/>
      </xdr:nvSpPr>
      <xdr:spPr>
        <a:xfrm>
          <a:off x="17106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64008</xdr:rowOff>
    </xdr:from>
    <xdr:to>
      <xdr:col>77</xdr:col>
      <xdr:colOff>95250</xdr:colOff>
      <xdr:row>41</xdr:row>
      <xdr:rowOff>165608</xdr:rowOff>
    </xdr:to>
    <xdr:sp macro="" textlink="">
      <xdr:nvSpPr>
        <xdr:cNvPr id="400" name="楕円 399"/>
        <xdr:cNvSpPr/>
      </xdr:nvSpPr>
      <xdr:spPr>
        <a:xfrm>
          <a:off x="16129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150385</xdr:rowOff>
    </xdr:from>
    <xdr:ext cx="736600" cy="259045"/>
    <xdr:sp macro="" textlink="">
      <xdr:nvSpPr>
        <xdr:cNvPr id="401" name="テキスト ボックス 400"/>
        <xdr:cNvSpPr txBox="1"/>
      </xdr:nvSpPr>
      <xdr:spPr>
        <a:xfrm>
          <a:off x="15798800" y="717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170434</xdr:rowOff>
    </xdr:from>
    <xdr:to>
      <xdr:col>73</xdr:col>
      <xdr:colOff>44450</xdr:colOff>
      <xdr:row>40</xdr:row>
      <xdr:rowOff>100584</xdr:rowOff>
    </xdr:to>
    <xdr:sp macro="" textlink="">
      <xdr:nvSpPr>
        <xdr:cNvPr id="402" name="楕円 401"/>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403" name="テキスト ボックス 402"/>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4" name="楕円 403"/>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5" name="テキスト ボックス 404"/>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141224</xdr:rowOff>
    </xdr:from>
    <xdr:to>
      <xdr:col>64</xdr:col>
      <xdr:colOff>152400</xdr:colOff>
      <xdr:row>42</xdr:row>
      <xdr:rowOff>71374</xdr:rowOff>
    </xdr:to>
    <xdr:sp macro="" textlink="">
      <xdr:nvSpPr>
        <xdr:cNvPr id="406" name="楕円 405"/>
        <xdr:cNvSpPr/>
      </xdr:nvSpPr>
      <xdr:spPr>
        <a:xfrm>
          <a:off x="13462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56151</xdr:rowOff>
    </xdr:from>
    <xdr:ext cx="762000" cy="259045"/>
    <xdr:sp macro="" textlink="">
      <xdr:nvSpPr>
        <xdr:cNvPr id="407" name="テキスト ボックス 406"/>
        <xdr:cNvSpPr txBox="1"/>
      </xdr:nvSpPr>
      <xdr:spPr>
        <a:xfrm>
          <a:off x="13131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阪神・淡路大震災からの復旧・復興事業等に係る市債の残高が大きく，借換抑制や繰上償還など，市債残高を積極的に減少させる取組により，概ね改善の傾向に</a:t>
          </a:r>
          <a:r>
            <a:rPr kumimoji="1" lang="ja-JP" altLang="en-US" sz="1100">
              <a:solidFill>
                <a:schemeClr val="dk1"/>
              </a:solidFill>
              <a:effectLst/>
              <a:latin typeface="+mn-lt"/>
              <a:ea typeface="+mn-ea"/>
              <a:cs typeface="+mn-cs"/>
            </a:rPr>
            <a:t>あったが，平成３０年度は，</a:t>
          </a:r>
          <a:r>
            <a:rPr kumimoji="1" lang="ja-JP" altLang="ja-JP" sz="1100">
              <a:solidFill>
                <a:schemeClr val="dk1"/>
              </a:solidFill>
              <a:effectLst/>
              <a:latin typeface="+mn-lt"/>
              <a:ea typeface="+mn-ea"/>
              <a:cs typeface="+mn-cs"/>
            </a:rPr>
            <a:t>市営住宅住宅大規模集約事業</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山手中学校・精道中学校の建替事業などの施設の老朽化対策に要する新たな市債発行により，</a:t>
          </a:r>
          <a:r>
            <a:rPr kumimoji="1" lang="ja-JP" altLang="en-US" sz="1100">
              <a:solidFill>
                <a:schemeClr val="dk1"/>
              </a:solidFill>
              <a:effectLst/>
              <a:latin typeface="+mn-lt"/>
              <a:ea typeface="+mn-ea"/>
              <a:cs typeface="+mn-cs"/>
            </a:rPr>
            <a:t>悪化した。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今後も，山手中学校・精道中学校の建替事業やＪＲ芦屋駅南地区再開発事業に伴う新たな市債発行により，高い水準にとどまる見込み。</a:t>
          </a:r>
          <a:endParaRPr kumimoji="1" lang="en-US" altLang="ja-JP" sz="1100">
            <a:solidFill>
              <a:schemeClr val="dk1"/>
            </a:solidFill>
            <a:effectLst/>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66091</xdr:rowOff>
    </xdr:from>
    <xdr:to>
      <xdr:col>81</xdr:col>
      <xdr:colOff>44450</xdr:colOff>
      <xdr:row>19</xdr:row>
      <xdr:rowOff>129794</xdr:rowOff>
    </xdr:to>
    <xdr:cxnSp macro="">
      <xdr:nvCxnSpPr>
        <xdr:cNvPr id="439" name="直線コネクタ 438"/>
        <xdr:cNvCxnSpPr/>
      </xdr:nvCxnSpPr>
      <xdr:spPr>
        <a:xfrm>
          <a:off x="16179800" y="3323641"/>
          <a:ext cx="8382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0" name="将来負担の状況平均値テキスト"/>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66091</xdr:rowOff>
    </xdr:from>
    <xdr:to>
      <xdr:col>77</xdr:col>
      <xdr:colOff>44450</xdr:colOff>
      <xdr:row>19</xdr:row>
      <xdr:rowOff>120142</xdr:rowOff>
    </xdr:to>
    <xdr:cxnSp macro="">
      <xdr:nvCxnSpPr>
        <xdr:cNvPr id="442" name="直線コネクタ 441"/>
        <xdr:cNvCxnSpPr/>
      </xdr:nvCxnSpPr>
      <xdr:spPr>
        <a:xfrm flipV="1">
          <a:off x="15290800" y="3323641"/>
          <a:ext cx="8890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4" name="テキスト ボックス 443"/>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120142</xdr:rowOff>
    </xdr:from>
    <xdr:to>
      <xdr:col>72</xdr:col>
      <xdr:colOff>203200</xdr:colOff>
      <xdr:row>21</xdr:row>
      <xdr:rowOff>24333</xdr:rowOff>
    </xdr:to>
    <xdr:cxnSp macro="">
      <xdr:nvCxnSpPr>
        <xdr:cNvPr id="445" name="直線コネクタ 444"/>
        <xdr:cNvCxnSpPr/>
      </xdr:nvCxnSpPr>
      <xdr:spPr>
        <a:xfrm flipV="1">
          <a:off x="14401800" y="3377692"/>
          <a:ext cx="889000" cy="2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7" name="テキスト ボックス 446"/>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5994</xdr:rowOff>
    </xdr:from>
    <xdr:to>
      <xdr:col>68</xdr:col>
      <xdr:colOff>152400</xdr:colOff>
      <xdr:row>21</xdr:row>
      <xdr:rowOff>24333</xdr:rowOff>
    </xdr:to>
    <xdr:cxnSp macro="">
      <xdr:nvCxnSpPr>
        <xdr:cNvPr id="448" name="直線コネクタ 447"/>
        <xdr:cNvCxnSpPr/>
      </xdr:nvCxnSpPr>
      <xdr:spPr>
        <a:xfrm>
          <a:off x="13512800" y="3606444"/>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152857</xdr:rowOff>
    </xdr:from>
    <xdr:to>
      <xdr:col>68</xdr:col>
      <xdr:colOff>203200</xdr:colOff>
      <xdr:row>16</xdr:row>
      <xdr:rowOff>83007</xdr:rowOff>
    </xdr:to>
    <xdr:sp macro="" textlink="">
      <xdr:nvSpPr>
        <xdr:cNvPr id="449" name="フローチャート: 判断 448"/>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50" name="テキスト ボックス 449"/>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1" name="フローチャート: 判断 450"/>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52" name="テキスト ボックス 451"/>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78994</xdr:rowOff>
    </xdr:from>
    <xdr:to>
      <xdr:col>81</xdr:col>
      <xdr:colOff>95250</xdr:colOff>
      <xdr:row>20</xdr:row>
      <xdr:rowOff>9144</xdr:rowOff>
    </xdr:to>
    <xdr:sp macro="" textlink="">
      <xdr:nvSpPr>
        <xdr:cNvPr id="458" name="楕円 457"/>
        <xdr:cNvSpPr/>
      </xdr:nvSpPr>
      <xdr:spPr>
        <a:xfrm>
          <a:off x="16967200" y="33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51071</xdr:rowOff>
    </xdr:from>
    <xdr:ext cx="762000" cy="259045"/>
    <xdr:sp macro="" textlink="">
      <xdr:nvSpPr>
        <xdr:cNvPr id="459" name="将来負担の状況該当値テキスト"/>
        <xdr:cNvSpPr txBox="1"/>
      </xdr:nvSpPr>
      <xdr:spPr>
        <a:xfrm>
          <a:off x="17106900" y="330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15291</xdr:rowOff>
    </xdr:from>
    <xdr:to>
      <xdr:col>77</xdr:col>
      <xdr:colOff>95250</xdr:colOff>
      <xdr:row>19</xdr:row>
      <xdr:rowOff>116891</xdr:rowOff>
    </xdr:to>
    <xdr:sp macro="" textlink="">
      <xdr:nvSpPr>
        <xdr:cNvPr id="460" name="楕円 459"/>
        <xdr:cNvSpPr/>
      </xdr:nvSpPr>
      <xdr:spPr>
        <a:xfrm>
          <a:off x="16129000" y="327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101668</xdr:rowOff>
    </xdr:from>
    <xdr:ext cx="736600" cy="259045"/>
    <xdr:sp macro="" textlink="">
      <xdr:nvSpPr>
        <xdr:cNvPr id="461" name="テキスト ボックス 460"/>
        <xdr:cNvSpPr txBox="1"/>
      </xdr:nvSpPr>
      <xdr:spPr>
        <a:xfrm>
          <a:off x="15798800" y="3359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69342</xdr:rowOff>
    </xdr:from>
    <xdr:to>
      <xdr:col>73</xdr:col>
      <xdr:colOff>44450</xdr:colOff>
      <xdr:row>19</xdr:row>
      <xdr:rowOff>170942</xdr:rowOff>
    </xdr:to>
    <xdr:sp macro="" textlink="">
      <xdr:nvSpPr>
        <xdr:cNvPr id="462" name="楕円 461"/>
        <xdr:cNvSpPr/>
      </xdr:nvSpPr>
      <xdr:spPr>
        <a:xfrm>
          <a:off x="15240000" y="33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155719</xdr:rowOff>
    </xdr:from>
    <xdr:ext cx="762000" cy="259045"/>
    <xdr:sp macro="" textlink="">
      <xdr:nvSpPr>
        <xdr:cNvPr id="463" name="テキスト ボックス 462"/>
        <xdr:cNvSpPr txBox="1"/>
      </xdr:nvSpPr>
      <xdr:spPr>
        <a:xfrm>
          <a:off x="14909800" y="341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144983</xdr:rowOff>
    </xdr:from>
    <xdr:to>
      <xdr:col>68</xdr:col>
      <xdr:colOff>203200</xdr:colOff>
      <xdr:row>21</xdr:row>
      <xdr:rowOff>75133</xdr:rowOff>
    </xdr:to>
    <xdr:sp macro="" textlink="">
      <xdr:nvSpPr>
        <xdr:cNvPr id="464" name="楕円 463"/>
        <xdr:cNvSpPr/>
      </xdr:nvSpPr>
      <xdr:spPr>
        <a:xfrm>
          <a:off x="14351000" y="357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59910</xdr:rowOff>
    </xdr:from>
    <xdr:ext cx="762000" cy="259045"/>
    <xdr:sp macro="" textlink="">
      <xdr:nvSpPr>
        <xdr:cNvPr id="465" name="テキスト ボックス 464"/>
        <xdr:cNvSpPr txBox="1"/>
      </xdr:nvSpPr>
      <xdr:spPr>
        <a:xfrm>
          <a:off x="14020800" y="366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126644</xdr:rowOff>
    </xdr:from>
    <xdr:to>
      <xdr:col>64</xdr:col>
      <xdr:colOff>152400</xdr:colOff>
      <xdr:row>21</xdr:row>
      <xdr:rowOff>56794</xdr:rowOff>
    </xdr:to>
    <xdr:sp macro="" textlink="">
      <xdr:nvSpPr>
        <xdr:cNvPr id="466" name="楕円 465"/>
        <xdr:cNvSpPr/>
      </xdr:nvSpPr>
      <xdr:spPr>
        <a:xfrm>
          <a:off x="13462000" y="355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41571</xdr:rowOff>
    </xdr:from>
    <xdr:ext cx="762000" cy="259045"/>
    <xdr:sp macro="" textlink="">
      <xdr:nvSpPr>
        <xdr:cNvPr id="467" name="テキスト ボックス 466"/>
        <xdr:cNvSpPr txBox="1"/>
      </xdr:nvSpPr>
      <xdr:spPr>
        <a:xfrm>
          <a:off x="13131800" y="364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96,020
94,394
18.47
44,277,999
43,206,918
580,890
22,888,802
52,637,980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ラスパイレス指数は類似団体の平均を上回っているが，行政改革の実施等により，給料・手当の見直し，民間活力の導入などを行っていることから，人件費に係る率は減少傾向にある。</a:t>
          </a:r>
          <a:endParaRPr lang="ja-JP" altLang="ja-JP" sz="1400">
            <a:effectLst/>
          </a:endParaRPr>
        </a:p>
        <a:p>
          <a:r>
            <a:rPr kumimoji="1" lang="ja-JP" altLang="ja-JP" sz="1100">
              <a:solidFill>
                <a:schemeClr val="dk1"/>
              </a:solidFill>
              <a:effectLst/>
              <a:latin typeface="+mn-lt"/>
              <a:ea typeface="+mn-ea"/>
              <a:cs typeface="+mn-cs"/>
            </a:rPr>
            <a:t>　平成２９年度は退職手当等により増加したが，引き続き，</a:t>
          </a:r>
          <a:r>
            <a:rPr kumimoji="1" lang="ja-JP" altLang="en-US" sz="1100">
              <a:solidFill>
                <a:schemeClr val="dk1"/>
              </a:solidFill>
              <a:effectLst/>
              <a:latin typeface="+mn-lt"/>
              <a:ea typeface="+mn-ea"/>
              <a:cs typeface="+mn-cs"/>
            </a:rPr>
            <a:t>管理職ポストの整理や</a:t>
          </a:r>
          <a:r>
            <a:rPr kumimoji="1" lang="ja-JP" altLang="ja-JP" sz="1100">
              <a:solidFill>
                <a:schemeClr val="dk1"/>
              </a:solidFill>
              <a:effectLst/>
              <a:latin typeface="+mn-lt"/>
              <a:ea typeface="+mn-ea"/>
              <a:cs typeface="+mn-cs"/>
            </a:rPr>
            <a:t>職員数</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給与等の適正化により総人件費の抑制に努める。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138430</xdr:rowOff>
    </xdr:from>
    <xdr:to>
      <xdr:col>24</xdr:col>
      <xdr:colOff>25400</xdr:colOff>
      <xdr:row>40</xdr:row>
      <xdr:rowOff>12700</xdr:rowOff>
    </xdr:to>
    <xdr:cxnSp macro="">
      <xdr:nvCxnSpPr>
        <xdr:cNvPr id="66" name="直線コネクタ 65"/>
        <xdr:cNvCxnSpPr/>
      </xdr:nvCxnSpPr>
      <xdr:spPr>
        <a:xfrm flipV="1">
          <a:off x="3987800" y="6824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142240</xdr:rowOff>
    </xdr:from>
    <xdr:to>
      <xdr:col>19</xdr:col>
      <xdr:colOff>187325</xdr:colOff>
      <xdr:row>40</xdr:row>
      <xdr:rowOff>12700</xdr:rowOff>
    </xdr:to>
    <xdr:cxnSp macro="">
      <xdr:nvCxnSpPr>
        <xdr:cNvPr id="69" name="直線コネクタ 68"/>
        <xdr:cNvCxnSpPr/>
      </xdr:nvCxnSpPr>
      <xdr:spPr>
        <a:xfrm>
          <a:off x="3098800" y="66573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142240</xdr:rowOff>
    </xdr:from>
    <xdr:to>
      <xdr:col>15</xdr:col>
      <xdr:colOff>98425</xdr:colOff>
      <xdr:row>39</xdr:row>
      <xdr:rowOff>8890</xdr:rowOff>
    </xdr:to>
    <xdr:cxnSp macro="">
      <xdr:nvCxnSpPr>
        <xdr:cNvPr id="72" name="直線コネクタ 71"/>
        <xdr:cNvCxnSpPr/>
      </xdr:nvCxnSpPr>
      <xdr:spPr>
        <a:xfrm flipV="1">
          <a:off x="2209800" y="6657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27940</xdr:rowOff>
    </xdr:from>
    <xdr:to>
      <xdr:col>11</xdr:col>
      <xdr:colOff>9525</xdr:colOff>
      <xdr:row>39</xdr:row>
      <xdr:rowOff>8890</xdr:rowOff>
    </xdr:to>
    <xdr:cxnSp macro="">
      <xdr:nvCxnSpPr>
        <xdr:cNvPr id="75" name="直線コネクタ 74"/>
        <xdr:cNvCxnSpPr/>
      </xdr:nvCxnSpPr>
      <xdr:spPr>
        <a:xfrm>
          <a:off x="1320800" y="65430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87630</xdr:rowOff>
    </xdr:from>
    <xdr:to>
      <xdr:col>24</xdr:col>
      <xdr:colOff>76200</xdr:colOff>
      <xdr:row>40</xdr:row>
      <xdr:rowOff>17780</xdr:rowOff>
    </xdr:to>
    <xdr:sp macro="" textlink="">
      <xdr:nvSpPr>
        <xdr:cNvPr id="85" name="楕円 84"/>
        <xdr:cNvSpPr/>
      </xdr:nvSpPr>
      <xdr:spPr>
        <a:xfrm>
          <a:off x="4775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59707</xdr:rowOff>
    </xdr:from>
    <xdr:ext cx="762000" cy="259045"/>
    <xdr:sp macro="" textlink="">
      <xdr:nvSpPr>
        <xdr:cNvPr id="86" name="人件費該当値テキスト"/>
        <xdr:cNvSpPr txBox="1"/>
      </xdr:nvSpPr>
      <xdr:spPr>
        <a:xfrm>
          <a:off x="49149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133350</xdr:rowOff>
    </xdr:from>
    <xdr:to>
      <xdr:col>20</xdr:col>
      <xdr:colOff>38100</xdr:colOff>
      <xdr:row>40</xdr:row>
      <xdr:rowOff>63500</xdr:rowOff>
    </xdr:to>
    <xdr:sp macro="" textlink="">
      <xdr:nvSpPr>
        <xdr:cNvPr id="87" name="楕円 86"/>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48277</xdr:rowOff>
    </xdr:from>
    <xdr:ext cx="736600" cy="259045"/>
    <xdr:sp macro="" textlink="">
      <xdr:nvSpPr>
        <xdr:cNvPr id="88" name="テキスト ボックス 87"/>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91440</xdr:rowOff>
    </xdr:from>
    <xdr:to>
      <xdr:col>15</xdr:col>
      <xdr:colOff>149225</xdr:colOff>
      <xdr:row>39</xdr:row>
      <xdr:rowOff>21590</xdr:rowOff>
    </xdr:to>
    <xdr:sp macro="" textlink="">
      <xdr:nvSpPr>
        <xdr:cNvPr id="89" name="楕円 88"/>
        <xdr:cNvSpPr/>
      </xdr:nvSpPr>
      <xdr:spPr>
        <a:xfrm>
          <a:off x="3048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6367</xdr:rowOff>
    </xdr:from>
    <xdr:ext cx="762000" cy="259045"/>
    <xdr:sp macro="" textlink="">
      <xdr:nvSpPr>
        <xdr:cNvPr id="90" name="テキスト ボックス 89"/>
        <xdr:cNvSpPr txBox="1"/>
      </xdr:nvSpPr>
      <xdr:spPr>
        <a:xfrm>
          <a:off x="2717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129540</xdr:rowOff>
    </xdr:from>
    <xdr:to>
      <xdr:col>11</xdr:col>
      <xdr:colOff>60325</xdr:colOff>
      <xdr:row>39</xdr:row>
      <xdr:rowOff>59690</xdr:rowOff>
    </xdr:to>
    <xdr:sp macro="" textlink="">
      <xdr:nvSpPr>
        <xdr:cNvPr id="91" name="楕円 90"/>
        <xdr:cNvSpPr/>
      </xdr:nvSpPr>
      <xdr:spPr>
        <a:xfrm>
          <a:off x="215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44467</xdr:rowOff>
    </xdr:from>
    <xdr:ext cx="762000" cy="259045"/>
    <xdr:sp macro="" textlink="">
      <xdr:nvSpPr>
        <xdr:cNvPr id="92" name="テキスト ボックス 91"/>
        <xdr:cNvSpPr txBox="1"/>
      </xdr:nvSpPr>
      <xdr:spPr>
        <a:xfrm>
          <a:off x="1828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148590</xdr:rowOff>
    </xdr:from>
    <xdr:to>
      <xdr:col>6</xdr:col>
      <xdr:colOff>171450</xdr:colOff>
      <xdr:row>38</xdr:row>
      <xdr:rowOff>78740</xdr:rowOff>
    </xdr:to>
    <xdr:sp macro="" textlink="">
      <xdr:nvSpPr>
        <xdr:cNvPr id="93" name="楕円 92"/>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63517</xdr:rowOff>
    </xdr:from>
    <xdr:ext cx="762000" cy="259045"/>
    <xdr:sp macro="" textlink="">
      <xdr:nvSpPr>
        <xdr:cNvPr id="94" name="テキスト ボックス 93"/>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施設の維持管理経費をはじめ経常的な経費削減に取り組んでいるものの，委託料</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については，保有施設が多いことなどから，類似団体よりも高額となっている。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今後も，経常的な経費の見直しを進めるとともに施設のあり方について見直しを行う。</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53848</xdr:rowOff>
    </xdr:from>
    <xdr:to>
      <xdr:col>82</xdr:col>
      <xdr:colOff>107950</xdr:colOff>
      <xdr:row>19</xdr:row>
      <xdr:rowOff>1270</xdr:rowOff>
    </xdr:to>
    <xdr:cxnSp macro="">
      <xdr:nvCxnSpPr>
        <xdr:cNvPr id="125" name="直線コネクタ 124"/>
        <xdr:cNvCxnSpPr/>
      </xdr:nvCxnSpPr>
      <xdr:spPr>
        <a:xfrm flipV="1">
          <a:off x="15671800" y="313994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19</xdr:row>
      <xdr:rowOff>1270</xdr:rowOff>
    </xdr:to>
    <xdr:cxnSp macro="">
      <xdr:nvCxnSpPr>
        <xdr:cNvPr id="128" name="直線コネクタ 127"/>
        <xdr:cNvCxnSpPr/>
      </xdr:nvCxnSpPr>
      <xdr:spPr>
        <a:xfrm>
          <a:off x="14782800" y="31216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133858</xdr:rowOff>
    </xdr:from>
    <xdr:to>
      <xdr:col>73</xdr:col>
      <xdr:colOff>180975</xdr:colOff>
      <xdr:row>18</xdr:row>
      <xdr:rowOff>35560</xdr:rowOff>
    </xdr:to>
    <xdr:cxnSp macro="">
      <xdr:nvCxnSpPr>
        <xdr:cNvPr id="131" name="直線コネクタ 130"/>
        <xdr:cNvCxnSpPr/>
      </xdr:nvCxnSpPr>
      <xdr:spPr>
        <a:xfrm>
          <a:off x="13893800" y="30485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124714</xdr:rowOff>
    </xdr:from>
    <xdr:to>
      <xdr:col>69</xdr:col>
      <xdr:colOff>92075</xdr:colOff>
      <xdr:row>17</xdr:row>
      <xdr:rowOff>133858</xdr:rowOff>
    </xdr:to>
    <xdr:cxnSp macro="">
      <xdr:nvCxnSpPr>
        <xdr:cNvPr id="134" name="直線コネクタ 133"/>
        <xdr:cNvCxnSpPr/>
      </xdr:nvCxnSpPr>
      <xdr:spPr>
        <a:xfrm>
          <a:off x="13004800" y="30393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36" name="テキスト ボックス 135"/>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xdr:rowOff>
    </xdr:from>
    <xdr:to>
      <xdr:col>82</xdr:col>
      <xdr:colOff>158750</xdr:colOff>
      <xdr:row>18</xdr:row>
      <xdr:rowOff>104648</xdr:rowOff>
    </xdr:to>
    <xdr:sp macro="" textlink="">
      <xdr:nvSpPr>
        <xdr:cNvPr id="144" name="楕円 143"/>
        <xdr:cNvSpPr/>
      </xdr:nvSpPr>
      <xdr:spPr>
        <a:xfrm>
          <a:off x="164592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146575</xdr:rowOff>
    </xdr:from>
    <xdr:ext cx="762000" cy="259045"/>
    <xdr:sp macro="" textlink="">
      <xdr:nvSpPr>
        <xdr:cNvPr id="145" name="物件費該当値テキスト"/>
        <xdr:cNvSpPr txBox="1"/>
      </xdr:nvSpPr>
      <xdr:spPr>
        <a:xfrm>
          <a:off x="165989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121920</xdr:rowOff>
    </xdr:from>
    <xdr:to>
      <xdr:col>78</xdr:col>
      <xdr:colOff>120650</xdr:colOff>
      <xdr:row>19</xdr:row>
      <xdr:rowOff>52070</xdr:rowOff>
    </xdr:to>
    <xdr:sp macro="" textlink="">
      <xdr:nvSpPr>
        <xdr:cNvPr id="146" name="楕円 145"/>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36847</xdr:rowOff>
    </xdr:from>
    <xdr:ext cx="736600" cy="259045"/>
    <xdr:sp macro="" textlink="">
      <xdr:nvSpPr>
        <xdr:cNvPr id="147" name="テキスト ボックス 146"/>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48" name="楕円 147"/>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49" name="テキスト ボックス 148"/>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83058</xdr:rowOff>
    </xdr:from>
    <xdr:to>
      <xdr:col>69</xdr:col>
      <xdr:colOff>142875</xdr:colOff>
      <xdr:row>18</xdr:row>
      <xdr:rowOff>13208</xdr:rowOff>
    </xdr:to>
    <xdr:sp macro="" textlink="">
      <xdr:nvSpPr>
        <xdr:cNvPr id="150" name="楕円 149"/>
        <xdr:cNvSpPr/>
      </xdr:nvSpPr>
      <xdr:spPr>
        <a:xfrm>
          <a:off x="13843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169435</xdr:rowOff>
    </xdr:from>
    <xdr:ext cx="762000" cy="259045"/>
    <xdr:sp macro="" textlink="">
      <xdr:nvSpPr>
        <xdr:cNvPr id="151" name="テキスト ボックス 150"/>
        <xdr:cNvSpPr txBox="1"/>
      </xdr:nvSpPr>
      <xdr:spPr>
        <a:xfrm>
          <a:off x="13512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52" name="楕円 151"/>
        <xdr:cNvSpPr/>
      </xdr:nvSpPr>
      <xdr:spPr>
        <a:xfrm>
          <a:off x="12954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53" name="テキスト ボックス 152"/>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高齢化等により年々増加してはいるものの，他団体と比較して生活保護費が少ないこと等により，扶助費に係る率は相対的に低い水準となっている。</a:t>
          </a:r>
          <a:endParaRPr lang="ja-JP" altLang="ja-JP" sz="1400">
            <a:effectLst/>
          </a:endParaRPr>
        </a:p>
        <a:p>
          <a:r>
            <a:rPr kumimoji="1" lang="ja-JP" altLang="ja-JP" sz="1100">
              <a:solidFill>
                <a:schemeClr val="dk1"/>
              </a:solidFill>
              <a:effectLst/>
              <a:latin typeface="+mn-lt"/>
              <a:ea typeface="+mn-ea"/>
              <a:cs typeface="+mn-cs"/>
            </a:rPr>
            <a:t>　しかしながら，社会保障関係経費は，今後も増加が見込まれる経費であり，市税収入等の動向も注視しつつ，市独自の扶助制度については，他団体の動向等も踏まえ，適正な水準を見極めていく。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42635</xdr:rowOff>
    </xdr:from>
    <xdr:to>
      <xdr:col>24</xdr:col>
      <xdr:colOff>25400</xdr:colOff>
      <xdr:row>55</xdr:row>
      <xdr:rowOff>53522</xdr:rowOff>
    </xdr:to>
    <xdr:cxnSp macro="">
      <xdr:nvCxnSpPr>
        <xdr:cNvPr id="188" name="直線コネクタ 187"/>
        <xdr:cNvCxnSpPr/>
      </xdr:nvCxnSpPr>
      <xdr:spPr>
        <a:xfrm>
          <a:off x="3987800" y="94723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42834</xdr:rowOff>
    </xdr:from>
    <xdr:ext cx="762000" cy="259045"/>
    <xdr:sp macro="" textlink="">
      <xdr:nvSpPr>
        <xdr:cNvPr id="189" name="扶助費平均値テキスト"/>
        <xdr:cNvSpPr txBox="1"/>
      </xdr:nvSpPr>
      <xdr:spPr>
        <a:xfrm>
          <a:off x="4914900" y="964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42635</xdr:rowOff>
    </xdr:to>
    <xdr:cxnSp macro="">
      <xdr:nvCxnSpPr>
        <xdr:cNvPr id="191" name="直線コネクタ 190"/>
        <xdr:cNvCxnSpPr/>
      </xdr:nvCxnSpPr>
      <xdr:spPr>
        <a:xfrm>
          <a:off x="3098800" y="94179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18143</xdr:rowOff>
    </xdr:from>
    <xdr:to>
      <xdr:col>15</xdr:col>
      <xdr:colOff>98425</xdr:colOff>
      <xdr:row>54</xdr:row>
      <xdr:rowOff>159657</xdr:rowOff>
    </xdr:to>
    <xdr:cxnSp macro="">
      <xdr:nvCxnSpPr>
        <xdr:cNvPr id="194" name="直線コネクタ 193"/>
        <xdr:cNvCxnSpPr/>
      </xdr:nvCxnSpPr>
      <xdr:spPr>
        <a:xfrm>
          <a:off x="2209800" y="92764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6" name="テキスト ボックス 195"/>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113393</xdr:rowOff>
    </xdr:from>
    <xdr:to>
      <xdr:col>11</xdr:col>
      <xdr:colOff>9525</xdr:colOff>
      <xdr:row>54</xdr:row>
      <xdr:rowOff>18143</xdr:rowOff>
    </xdr:to>
    <xdr:cxnSp macro="">
      <xdr:nvCxnSpPr>
        <xdr:cNvPr id="197" name="直線コネクタ 196"/>
        <xdr:cNvCxnSpPr/>
      </xdr:nvCxnSpPr>
      <xdr:spPr>
        <a:xfrm>
          <a:off x="1320800" y="9200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78212</xdr:rowOff>
    </xdr:from>
    <xdr:ext cx="762000" cy="259045"/>
    <xdr:sp macro="" textlink="">
      <xdr:nvSpPr>
        <xdr:cNvPr id="201" name="テキスト ボックス 200"/>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7" name="楕円 206"/>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08"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163285</xdr:rowOff>
    </xdr:from>
    <xdr:to>
      <xdr:col>20</xdr:col>
      <xdr:colOff>38100</xdr:colOff>
      <xdr:row>55</xdr:row>
      <xdr:rowOff>93435</xdr:rowOff>
    </xdr:to>
    <xdr:sp macro="" textlink="">
      <xdr:nvSpPr>
        <xdr:cNvPr id="209" name="楕円 208"/>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210" name="テキスト ボックス 209"/>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11" name="楕円 210"/>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12" name="テキスト ボックス 211"/>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138793</xdr:rowOff>
    </xdr:from>
    <xdr:to>
      <xdr:col>11</xdr:col>
      <xdr:colOff>60325</xdr:colOff>
      <xdr:row>54</xdr:row>
      <xdr:rowOff>68943</xdr:rowOff>
    </xdr:to>
    <xdr:sp macro="" textlink="">
      <xdr:nvSpPr>
        <xdr:cNvPr id="213" name="楕円 212"/>
        <xdr:cNvSpPr/>
      </xdr:nvSpPr>
      <xdr:spPr>
        <a:xfrm>
          <a:off x="2159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79120</xdr:rowOff>
    </xdr:from>
    <xdr:ext cx="762000" cy="259045"/>
    <xdr:sp macro="" textlink="">
      <xdr:nvSpPr>
        <xdr:cNvPr id="214" name="テキスト ボックス 213"/>
        <xdr:cNvSpPr txBox="1"/>
      </xdr:nvSpPr>
      <xdr:spPr>
        <a:xfrm>
          <a:off x="1828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62593</xdr:rowOff>
    </xdr:from>
    <xdr:to>
      <xdr:col>6</xdr:col>
      <xdr:colOff>171450</xdr:colOff>
      <xdr:row>53</xdr:row>
      <xdr:rowOff>164193</xdr:rowOff>
    </xdr:to>
    <xdr:sp macro="" textlink="">
      <xdr:nvSpPr>
        <xdr:cNvPr id="215" name="楕円 214"/>
        <xdr:cNvSpPr/>
      </xdr:nvSpPr>
      <xdr:spPr>
        <a:xfrm>
          <a:off x="1270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2920</xdr:rowOff>
    </xdr:from>
    <xdr:ext cx="762000" cy="259045"/>
    <xdr:sp macro="" textlink="">
      <xdr:nvSpPr>
        <xdr:cNvPr id="216" name="テキスト ボックス 215"/>
        <xdr:cNvSpPr txBox="1"/>
      </xdr:nvSpPr>
      <xdr:spPr>
        <a:xfrm>
          <a:off x="939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その他の経費としては，維持補修費及び繰出金であり，他の類似団体と同水準で推移していたが，繰出金については社会保障関係の特別会計への繰出金が増加傾向にあり，数値が上昇している。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平成３０年度から下水道事業が地方公営企業法の適用となったため，繰出金から補助費等となったことにより数値が下降している。</a:t>
          </a:r>
          <a:endParaRPr lang="ja-JP" altLang="ja-JP" sz="1400">
            <a:effectLst/>
          </a:endParaRPr>
        </a:p>
        <a:p>
          <a:r>
            <a:rPr kumimoji="1" lang="ja-JP" altLang="ja-JP" sz="1100">
              <a:solidFill>
                <a:schemeClr val="dk1"/>
              </a:solidFill>
              <a:effectLst/>
              <a:latin typeface="+mn-lt"/>
              <a:ea typeface="+mn-ea"/>
              <a:cs typeface="+mn-cs"/>
            </a:rPr>
            <a:t>　維持補修費については，市の保有する施設が類似団体に比べて多いことからやや高くなっているため，適切な維持管理に努める。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86178</xdr:rowOff>
    </xdr:from>
    <xdr:to>
      <xdr:col>82</xdr:col>
      <xdr:colOff>107950</xdr:colOff>
      <xdr:row>57</xdr:row>
      <xdr:rowOff>4535</xdr:rowOff>
    </xdr:to>
    <xdr:cxnSp macro="">
      <xdr:nvCxnSpPr>
        <xdr:cNvPr id="251" name="直線コネクタ 250"/>
        <xdr:cNvCxnSpPr/>
      </xdr:nvCxnSpPr>
      <xdr:spPr>
        <a:xfrm flipV="1">
          <a:off x="15671800" y="9515928"/>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64951</xdr:rowOff>
    </xdr:from>
    <xdr:to>
      <xdr:col>78</xdr:col>
      <xdr:colOff>69850</xdr:colOff>
      <xdr:row>57</xdr:row>
      <xdr:rowOff>4535</xdr:rowOff>
    </xdr:to>
    <xdr:cxnSp macro="">
      <xdr:nvCxnSpPr>
        <xdr:cNvPr id="254" name="直線コネクタ 253"/>
        <xdr:cNvCxnSpPr/>
      </xdr:nvCxnSpPr>
      <xdr:spPr>
        <a:xfrm>
          <a:off x="14782800" y="9666151"/>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56" name="テキスト ボックス 255"/>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38826</xdr:rowOff>
    </xdr:from>
    <xdr:to>
      <xdr:col>73</xdr:col>
      <xdr:colOff>180975</xdr:colOff>
      <xdr:row>56</xdr:row>
      <xdr:rowOff>64951</xdr:rowOff>
    </xdr:to>
    <xdr:cxnSp macro="">
      <xdr:nvCxnSpPr>
        <xdr:cNvPr id="257" name="直線コネクタ 256"/>
        <xdr:cNvCxnSpPr/>
      </xdr:nvCxnSpPr>
      <xdr:spPr>
        <a:xfrm>
          <a:off x="13893800" y="96400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59" name="テキスト ボックス 258"/>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164556</xdr:rowOff>
    </xdr:from>
    <xdr:to>
      <xdr:col>69</xdr:col>
      <xdr:colOff>92075</xdr:colOff>
      <xdr:row>56</xdr:row>
      <xdr:rowOff>38826</xdr:rowOff>
    </xdr:to>
    <xdr:cxnSp macro="">
      <xdr:nvCxnSpPr>
        <xdr:cNvPr id="260" name="直線コネクタ 259"/>
        <xdr:cNvCxnSpPr/>
      </xdr:nvCxnSpPr>
      <xdr:spPr>
        <a:xfrm>
          <a:off x="13004800" y="95943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93271</xdr:rowOff>
    </xdr:from>
    <xdr:ext cx="762000" cy="259045"/>
    <xdr:sp macro="" textlink="">
      <xdr:nvSpPr>
        <xdr:cNvPr id="262" name="テキスト ボックス 261"/>
        <xdr:cNvSpPr txBox="1"/>
      </xdr:nvSpPr>
      <xdr:spPr>
        <a:xfrm>
          <a:off x="13512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70" name="楕円 269"/>
        <xdr:cNvSpPr/>
      </xdr:nvSpPr>
      <xdr:spPr>
        <a:xfrm>
          <a:off x="16459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51905</xdr:rowOff>
    </xdr:from>
    <xdr:ext cx="762000" cy="259045"/>
    <xdr:sp macro="" textlink="">
      <xdr:nvSpPr>
        <xdr:cNvPr id="271" name="その他該当値テキスト"/>
        <xdr:cNvSpPr txBox="1"/>
      </xdr:nvSpPr>
      <xdr:spPr>
        <a:xfrm>
          <a:off x="16598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macro="" textlink="">
      <xdr:nvSpPr>
        <xdr:cNvPr id="272" name="楕円 271"/>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73" name="テキスト ボックス 272"/>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14151</xdr:rowOff>
    </xdr:from>
    <xdr:to>
      <xdr:col>74</xdr:col>
      <xdr:colOff>31750</xdr:colOff>
      <xdr:row>56</xdr:row>
      <xdr:rowOff>115751</xdr:rowOff>
    </xdr:to>
    <xdr:sp macro="" textlink="">
      <xdr:nvSpPr>
        <xdr:cNvPr id="274" name="楕円 273"/>
        <xdr:cNvSpPr/>
      </xdr:nvSpPr>
      <xdr:spPr>
        <a:xfrm>
          <a:off x="14732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100528</xdr:rowOff>
    </xdr:from>
    <xdr:ext cx="762000" cy="259045"/>
    <xdr:sp macro="" textlink="">
      <xdr:nvSpPr>
        <xdr:cNvPr id="275" name="テキスト ボックス 274"/>
        <xdr:cNvSpPr txBox="1"/>
      </xdr:nvSpPr>
      <xdr:spPr>
        <a:xfrm>
          <a:off x="14401800" y="970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159476</xdr:rowOff>
    </xdr:from>
    <xdr:to>
      <xdr:col>69</xdr:col>
      <xdr:colOff>142875</xdr:colOff>
      <xdr:row>56</xdr:row>
      <xdr:rowOff>89626</xdr:rowOff>
    </xdr:to>
    <xdr:sp macro="" textlink="">
      <xdr:nvSpPr>
        <xdr:cNvPr id="276" name="楕円 275"/>
        <xdr:cNvSpPr/>
      </xdr:nvSpPr>
      <xdr:spPr>
        <a:xfrm>
          <a:off x="13843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74403</xdr:rowOff>
    </xdr:from>
    <xdr:ext cx="762000" cy="259045"/>
    <xdr:sp macro="" textlink="">
      <xdr:nvSpPr>
        <xdr:cNvPr id="277" name="テキスト ボックス 276"/>
        <xdr:cNvSpPr txBox="1"/>
      </xdr:nvSpPr>
      <xdr:spPr>
        <a:xfrm>
          <a:off x="13512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113756</xdr:rowOff>
    </xdr:from>
    <xdr:to>
      <xdr:col>65</xdr:col>
      <xdr:colOff>53975</xdr:colOff>
      <xdr:row>56</xdr:row>
      <xdr:rowOff>43906</xdr:rowOff>
    </xdr:to>
    <xdr:sp macro="" textlink="">
      <xdr:nvSpPr>
        <xdr:cNvPr id="278" name="楕円 277"/>
        <xdr:cNvSpPr/>
      </xdr:nvSpPr>
      <xdr:spPr>
        <a:xfrm>
          <a:off x="12954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54083</xdr:rowOff>
    </xdr:from>
    <xdr:ext cx="762000" cy="259045"/>
    <xdr:sp macro="" textlink="">
      <xdr:nvSpPr>
        <xdr:cNvPr id="279" name="テキスト ボックス 278"/>
        <xdr:cNvSpPr txBox="1"/>
      </xdr:nvSpPr>
      <xdr:spPr>
        <a:xfrm>
          <a:off x="12623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については，一部事務組合（複数の普通地方公共団体が消防，ごみ処理などの行政サービスの一部を共同で行うことを目的として設置する特別地方公共団体）がほとんどないことなどにより，他団体よりも低い率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平成３０年度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下水道事業が地方公営企業法の適用となった</a:t>
          </a:r>
          <a:r>
            <a:rPr kumimoji="1" lang="ja-JP" altLang="en-US" sz="1100">
              <a:solidFill>
                <a:schemeClr val="dk1"/>
              </a:solidFill>
              <a:effectLst/>
              <a:latin typeface="+mn-lt"/>
              <a:ea typeface="+mn-ea"/>
              <a:cs typeface="+mn-cs"/>
            </a:rPr>
            <a:t>ことにより，下水道事業への</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を補助費</a:t>
          </a:r>
          <a:r>
            <a:rPr kumimoji="1" lang="ja-JP" altLang="ja-JP" sz="1100">
              <a:solidFill>
                <a:schemeClr val="dk1"/>
              </a:solidFill>
              <a:effectLst/>
              <a:latin typeface="+mn-lt"/>
              <a:ea typeface="+mn-ea"/>
              <a:cs typeface="+mn-cs"/>
            </a:rPr>
            <a:t>等と</a:t>
          </a:r>
          <a:r>
            <a:rPr kumimoji="1" lang="ja-JP" altLang="en-US" sz="1100">
              <a:solidFill>
                <a:schemeClr val="dk1"/>
              </a:solidFill>
              <a:effectLst/>
              <a:latin typeface="+mn-lt"/>
              <a:ea typeface="+mn-ea"/>
              <a:cs typeface="+mn-cs"/>
            </a:rPr>
            <a:t>して集計することとなったため，</a:t>
          </a:r>
          <a:r>
            <a:rPr kumimoji="1" lang="ja-JP" altLang="ja-JP" sz="1100">
              <a:solidFill>
                <a:schemeClr val="dk1"/>
              </a:solidFill>
              <a:effectLst/>
              <a:latin typeface="+mn-lt"/>
              <a:ea typeface="+mn-ea"/>
              <a:cs typeface="+mn-cs"/>
            </a:rPr>
            <a:t>数値が</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している。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48623</xdr:rowOff>
    </xdr:from>
    <xdr:to>
      <xdr:col>82</xdr:col>
      <xdr:colOff>107950</xdr:colOff>
      <xdr:row>35</xdr:row>
      <xdr:rowOff>171087</xdr:rowOff>
    </xdr:to>
    <xdr:cxnSp macro="">
      <xdr:nvCxnSpPr>
        <xdr:cNvPr id="313" name="直線コネクタ 312"/>
        <xdr:cNvCxnSpPr/>
      </xdr:nvCxnSpPr>
      <xdr:spPr>
        <a:xfrm>
          <a:off x="15671800" y="5877923"/>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142983</xdr:rowOff>
    </xdr:from>
    <xdr:ext cx="762000" cy="259045"/>
    <xdr:sp macro="" textlink="">
      <xdr:nvSpPr>
        <xdr:cNvPr id="314"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48623</xdr:rowOff>
    </xdr:from>
    <xdr:to>
      <xdr:col>78</xdr:col>
      <xdr:colOff>69850</xdr:colOff>
      <xdr:row>34</xdr:row>
      <xdr:rowOff>48623</xdr:rowOff>
    </xdr:to>
    <xdr:cxnSp macro="">
      <xdr:nvCxnSpPr>
        <xdr:cNvPr id="316" name="直線コネクタ 315"/>
        <xdr:cNvCxnSpPr/>
      </xdr:nvCxnSpPr>
      <xdr:spPr>
        <a:xfrm>
          <a:off x="14782800" y="58779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8" name="テキスト ボックス 31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42092</xdr:rowOff>
    </xdr:from>
    <xdr:to>
      <xdr:col>73</xdr:col>
      <xdr:colOff>180975</xdr:colOff>
      <xdr:row>34</xdr:row>
      <xdr:rowOff>48623</xdr:rowOff>
    </xdr:to>
    <xdr:cxnSp macro="">
      <xdr:nvCxnSpPr>
        <xdr:cNvPr id="319" name="直線コネクタ 318"/>
        <xdr:cNvCxnSpPr/>
      </xdr:nvCxnSpPr>
      <xdr:spPr>
        <a:xfrm>
          <a:off x="13893800" y="58713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53176</xdr:rowOff>
    </xdr:from>
    <xdr:ext cx="762000" cy="259045"/>
    <xdr:sp macro="" textlink="">
      <xdr:nvSpPr>
        <xdr:cNvPr id="321" name="テキスト ボックス 320"/>
        <xdr:cNvSpPr txBox="1"/>
      </xdr:nvSpPr>
      <xdr:spPr>
        <a:xfrm>
          <a:off x="14401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42092</xdr:rowOff>
    </xdr:from>
    <xdr:to>
      <xdr:col>69</xdr:col>
      <xdr:colOff>92075</xdr:colOff>
      <xdr:row>34</xdr:row>
      <xdr:rowOff>48623</xdr:rowOff>
    </xdr:to>
    <xdr:cxnSp macro="">
      <xdr:nvCxnSpPr>
        <xdr:cNvPr id="322" name="直線コネクタ 321"/>
        <xdr:cNvCxnSpPr/>
      </xdr:nvCxnSpPr>
      <xdr:spPr>
        <a:xfrm flipV="1">
          <a:off x="13004800" y="58713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20519</xdr:rowOff>
    </xdr:from>
    <xdr:ext cx="762000" cy="259045"/>
    <xdr:sp macro="" textlink="">
      <xdr:nvSpPr>
        <xdr:cNvPr id="324" name="テキスト ボックス 323"/>
        <xdr:cNvSpPr txBox="1"/>
      </xdr:nvSpPr>
      <xdr:spPr>
        <a:xfrm>
          <a:off x="13512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133185</xdr:rowOff>
    </xdr:from>
    <xdr:ext cx="762000" cy="259045"/>
    <xdr:sp macro="" textlink="">
      <xdr:nvSpPr>
        <xdr:cNvPr id="326" name="テキスト ボックス 325"/>
        <xdr:cNvSpPr txBox="1"/>
      </xdr:nvSpPr>
      <xdr:spPr>
        <a:xfrm>
          <a:off x="12623800" y="630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120287</xdr:rowOff>
    </xdr:from>
    <xdr:to>
      <xdr:col>82</xdr:col>
      <xdr:colOff>158750</xdr:colOff>
      <xdr:row>36</xdr:row>
      <xdr:rowOff>50437</xdr:rowOff>
    </xdr:to>
    <xdr:sp macro="" textlink="">
      <xdr:nvSpPr>
        <xdr:cNvPr id="332" name="楕円 331"/>
        <xdr:cNvSpPr/>
      </xdr:nvSpPr>
      <xdr:spPr>
        <a:xfrm>
          <a:off x="164592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136814</xdr:rowOff>
    </xdr:from>
    <xdr:ext cx="762000" cy="259045"/>
    <xdr:sp macro="" textlink="">
      <xdr:nvSpPr>
        <xdr:cNvPr id="333" name="補助費等該当値テキスト"/>
        <xdr:cNvSpPr txBox="1"/>
      </xdr:nvSpPr>
      <xdr:spPr>
        <a:xfrm>
          <a:off x="16598900" y="596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169273</xdr:rowOff>
    </xdr:from>
    <xdr:to>
      <xdr:col>78</xdr:col>
      <xdr:colOff>120650</xdr:colOff>
      <xdr:row>34</xdr:row>
      <xdr:rowOff>99423</xdr:rowOff>
    </xdr:to>
    <xdr:sp macro="" textlink="">
      <xdr:nvSpPr>
        <xdr:cNvPr id="334" name="楕円 333"/>
        <xdr:cNvSpPr/>
      </xdr:nvSpPr>
      <xdr:spPr>
        <a:xfrm>
          <a:off x="15621000" y="582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109600</xdr:rowOff>
    </xdr:from>
    <xdr:ext cx="736600" cy="259045"/>
    <xdr:sp macro="" textlink="">
      <xdr:nvSpPr>
        <xdr:cNvPr id="335" name="テキスト ボックス 334"/>
        <xdr:cNvSpPr txBox="1"/>
      </xdr:nvSpPr>
      <xdr:spPr>
        <a:xfrm>
          <a:off x="15290800" y="559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169273</xdr:rowOff>
    </xdr:from>
    <xdr:to>
      <xdr:col>74</xdr:col>
      <xdr:colOff>31750</xdr:colOff>
      <xdr:row>34</xdr:row>
      <xdr:rowOff>99423</xdr:rowOff>
    </xdr:to>
    <xdr:sp macro="" textlink="">
      <xdr:nvSpPr>
        <xdr:cNvPr id="336" name="楕円 335"/>
        <xdr:cNvSpPr/>
      </xdr:nvSpPr>
      <xdr:spPr>
        <a:xfrm>
          <a:off x="14732000" y="582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109600</xdr:rowOff>
    </xdr:from>
    <xdr:ext cx="762000" cy="259045"/>
    <xdr:sp macro="" textlink="">
      <xdr:nvSpPr>
        <xdr:cNvPr id="337" name="テキスト ボックス 336"/>
        <xdr:cNvSpPr txBox="1"/>
      </xdr:nvSpPr>
      <xdr:spPr>
        <a:xfrm>
          <a:off x="14401800" y="559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162742</xdr:rowOff>
    </xdr:from>
    <xdr:to>
      <xdr:col>69</xdr:col>
      <xdr:colOff>142875</xdr:colOff>
      <xdr:row>34</xdr:row>
      <xdr:rowOff>92892</xdr:rowOff>
    </xdr:to>
    <xdr:sp macro="" textlink="">
      <xdr:nvSpPr>
        <xdr:cNvPr id="338" name="楕円 337"/>
        <xdr:cNvSpPr/>
      </xdr:nvSpPr>
      <xdr:spPr>
        <a:xfrm>
          <a:off x="13843000" y="58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103069</xdr:rowOff>
    </xdr:from>
    <xdr:ext cx="762000" cy="259045"/>
    <xdr:sp macro="" textlink="">
      <xdr:nvSpPr>
        <xdr:cNvPr id="339" name="テキスト ボックス 338"/>
        <xdr:cNvSpPr txBox="1"/>
      </xdr:nvSpPr>
      <xdr:spPr>
        <a:xfrm>
          <a:off x="13512800" y="55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169273</xdr:rowOff>
    </xdr:from>
    <xdr:to>
      <xdr:col>65</xdr:col>
      <xdr:colOff>53975</xdr:colOff>
      <xdr:row>34</xdr:row>
      <xdr:rowOff>99423</xdr:rowOff>
    </xdr:to>
    <xdr:sp macro="" textlink="">
      <xdr:nvSpPr>
        <xdr:cNvPr id="340" name="楕円 339"/>
        <xdr:cNvSpPr/>
      </xdr:nvSpPr>
      <xdr:spPr>
        <a:xfrm>
          <a:off x="12954000" y="582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109600</xdr:rowOff>
    </xdr:from>
    <xdr:ext cx="762000" cy="259045"/>
    <xdr:sp macro="" textlink="">
      <xdr:nvSpPr>
        <xdr:cNvPr id="341" name="テキスト ボックス 340"/>
        <xdr:cNvSpPr txBox="1"/>
      </xdr:nvSpPr>
      <xdr:spPr>
        <a:xfrm>
          <a:off x="12623800" y="559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阪神・淡路大震災に係る復興事業に伴う市債の借入により公債費の負担が多額になっていることから，公債費の経常収支比率が３０％以上となる厳しい状況が続いていたが，平成２５年度以降，繰上償還や借換抑制を積極的に行うことにより，改善しつつある。</a:t>
          </a:r>
          <a:endParaRPr lang="ja-JP" altLang="ja-JP" sz="1400">
            <a:effectLst/>
          </a:endParaRPr>
        </a:p>
        <a:p>
          <a:r>
            <a:rPr kumimoji="1" lang="ja-JP" altLang="ja-JP" sz="1100">
              <a:solidFill>
                <a:schemeClr val="dk1"/>
              </a:solidFill>
              <a:effectLst/>
              <a:latin typeface="+mn-lt"/>
              <a:ea typeface="+mn-ea"/>
              <a:cs typeface="+mn-cs"/>
            </a:rPr>
            <a:t>　平成２９年度は，公共用地取得費特別会計において地方債の満期一括償還があったため，数値は一時的に悪化している。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37846</xdr:rowOff>
    </xdr:from>
    <xdr:to>
      <xdr:col>24</xdr:col>
      <xdr:colOff>25400</xdr:colOff>
      <xdr:row>81</xdr:row>
      <xdr:rowOff>78994</xdr:rowOff>
    </xdr:to>
    <xdr:cxnSp macro="">
      <xdr:nvCxnSpPr>
        <xdr:cNvPr id="371" name="直線コネクタ 370"/>
        <xdr:cNvCxnSpPr/>
      </xdr:nvCxnSpPr>
      <xdr:spPr>
        <a:xfrm flipV="1">
          <a:off x="3987800" y="13582396"/>
          <a:ext cx="8382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106426</xdr:rowOff>
    </xdr:from>
    <xdr:to>
      <xdr:col>19</xdr:col>
      <xdr:colOff>187325</xdr:colOff>
      <xdr:row>81</xdr:row>
      <xdr:rowOff>78994</xdr:rowOff>
    </xdr:to>
    <xdr:cxnSp macro="">
      <xdr:nvCxnSpPr>
        <xdr:cNvPr id="374" name="直線コネクタ 373"/>
        <xdr:cNvCxnSpPr/>
      </xdr:nvCxnSpPr>
      <xdr:spPr>
        <a:xfrm>
          <a:off x="3098800" y="13650976"/>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76" name="テキスト ボックス 375"/>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122428</xdr:rowOff>
    </xdr:from>
    <xdr:to>
      <xdr:col>15</xdr:col>
      <xdr:colOff>98425</xdr:colOff>
      <xdr:row>79</xdr:row>
      <xdr:rowOff>106426</xdr:rowOff>
    </xdr:to>
    <xdr:cxnSp macro="">
      <xdr:nvCxnSpPr>
        <xdr:cNvPr id="377" name="直線コネクタ 376"/>
        <xdr:cNvCxnSpPr/>
      </xdr:nvCxnSpPr>
      <xdr:spPr>
        <a:xfrm>
          <a:off x="2209800" y="134955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9" name="テキスト ボックス 378"/>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122428</xdr:rowOff>
    </xdr:from>
    <xdr:to>
      <xdr:col>11</xdr:col>
      <xdr:colOff>9525</xdr:colOff>
      <xdr:row>79</xdr:row>
      <xdr:rowOff>14987</xdr:rowOff>
    </xdr:to>
    <xdr:cxnSp macro="">
      <xdr:nvCxnSpPr>
        <xdr:cNvPr id="380" name="直線コネクタ 379"/>
        <xdr:cNvCxnSpPr/>
      </xdr:nvCxnSpPr>
      <xdr:spPr>
        <a:xfrm flipV="1">
          <a:off x="1320800" y="134955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2" name="テキスト ボックス 381"/>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4" name="テキスト ボックス 383"/>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158496</xdr:rowOff>
    </xdr:from>
    <xdr:to>
      <xdr:col>24</xdr:col>
      <xdr:colOff>76200</xdr:colOff>
      <xdr:row>79</xdr:row>
      <xdr:rowOff>88646</xdr:rowOff>
    </xdr:to>
    <xdr:sp macro="" textlink="">
      <xdr:nvSpPr>
        <xdr:cNvPr id="390" name="楕円 389"/>
        <xdr:cNvSpPr/>
      </xdr:nvSpPr>
      <xdr:spPr>
        <a:xfrm>
          <a:off x="4775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67073</xdr:rowOff>
    </xdr:from>
    <xdr:ext cx="762000" cy="259045"/>
    <xdr:sp macro="" textlink="">
      <xdr:nvSpPr>
        <xdr:cNvPr id="391" name="公債費該当値テキスト"/>
        <xdr:cNvSpPr txBox="1"/>
      </xdr:nvSpPr>
      <xdr:spPr>
        <a:xfrm>
          <a:off x="4914900" y="1344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28194</xdr:rowOff>
    </xdr:from>
    <xdr:to>
      <xdr:col>20</xdr:col>
      <xdr:colOff>38100</xdr:colOff>
      <xdr:row>81</xdr:row>
      <xdr:rowOff>129794</xdr:rowOff>
    </xdr:to>
    <xdr:sp macro="" textlink="">
      <xdr:nvSpPr>
        <xdr:cNvPr id="392" name="楕円 391"/>
        <xdr:cNvSpPr/>
      </xdr:nvSpPr>
      <xdr:spPr>
        <a:xfrm>
          <a:off x="3937000" y="139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114571</xdr:rowOff>
    </xdr:from>
    <xdr:ext cx="736600" cy="259045"/>
    <xdr:sp macro="" textlink="">
      <xdr:nvSpPr>
        <xdr:cNvPr id="393" name="テキスト ボックス 392"/>
        <xdr:cNvSpPr txBox="1"/>
      </xdr:nvSpPr>
      <xdr:spPr>
        <a:xfrm>
          <a:off x="3606800" y="14002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55626</xdr:rowOff>
    </xdr:from>
    <xdr:to>
      <xdr:col>15</xdr:col>
      <xdr:colOff>149225</xdr:colOff>
      <xdr:row>79</xdr:row>
      <xdr:rowOff>157226</xdr:rowOff>
    </xdr:to>
    <xdr:sp macro="" textlink="">
      <xdr:nvSpPr>
        <xdr:cNvPr id="394" name="楕円 393"/>
        <xdr:cNvSpPr/>
      </xdr:nvSpPr>
      <xdr:spPr>
        <a:xfrm>
          <a:off x="3048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142003</xdr:rowOff>
    </xdr:from>
    <xdr:ext cx="762000" cy="259045"/>
    <xdr:sp macro="" textlink="">
      <xdr:nvSpPr>
        <xdr:cNvPr id="395" name="テキスト ボックス 394"/>
        <xdr:cNvSpPr txBox="1"/>
      </xdr:nvSpPr>
      <xdr:spPr>
        <a:xfrm>
          <a:off x="2717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71628</xdr:rowOff>
    </xdr:from>
    <xdr:to>
      <xdr:col>11</xdr:col>
      <xdr:colOff>60325</xdr:colOff>
      <xdr:row>79</xdr:row>
      <xdr:rowOff>1778</xdr:rowOff>
    </xdr:to>
    <xdr:sp macro="" textlink="">
      <xdr:nvSpPr>
        <xdr:cNvPr id="396" name="楕円 395"/>
        <xdr:cNvSpPr/>
      </xdr:nvSpPr>
      <xdr:spPr>
        <a:xfrm>
          <a:off x="2159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158005</xdr:rowOff>
    </xdr:from>
    <xdr:ext cx="762000" cy="259045"/>
    <xdr:sp macro="" textlink="">
      <xdr:nvSpPr>
        <xdr:cNvPr id="397" name="テキスト ボックス 396"/>
        <xdr:cNvSpPr txBox="1"/>
      </xdr:nvSpPr>
      <xdr:spPr>
        <a:xfrm>
          <a:off x="1828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135637</xdr:rowOff>
    </xdr:from>
    <xdr:to>
      <xdr:col>6</xdr:col>
      <xdr:colOff>171450</xdr:colOff>
      <xdr:row>79</xdr:row>
      <xdr:rowOff>65787</xdr:rowOff>
    </xdr:to>
    <xdr:sp macro="" textlink="">
      <xdr:nvSpPr>
        <xdr:cNvPr id="398" name="楕円 397"/>
        <xdr:cNvSpPr/>
      </xdr:nvSpPr>
      <xdr:spPr>
        <a:xfrm>
          <a:off x="1270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50564</xdr:rowOff>
    </xdr:from>
    <xdr:ext cx="762000" cy="259045"/>
    <xdr:sp macro="" textlink="">
      <xdr:nvSpPr>
        <xdr:cNvPr id="399" name="テキスト ボックス 398"/>
        <xdr:cNvSpPr txBox="1"/>
      </xdr:nvSpPr>
      <xdr:spPr>
        <a:xfrm>
          <a:off x="939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公債費以外の率については，平成２９年度は退職手当による人件費の増加や，物件費が増加したことに伴い他団体よりも高くなっている。</a:t>
          </a:r>
          <a:endParaRPr lang="ja-JP" altLang="ja-JP" sz="1400">
            <a:effectLst/>
          </a:endParaRPr>
        </a:p>
        <a:p>
          <a:r>
            <a:rPr kumimoji="1" lang="ja-JP" altLang="ja-JP" sz="1100">
              <a:solidFill>
                <a:schemeClr val="dk1"/>
              </a:solidFill>
              <a:effectLst/>
              <a:latin typeface="+mn-lt"/>
              <a:ea typeface="+mn-ea"/>
              <a:cs typeface="+mn-cs"/>
            </a:rPr>
            <a:t>　社会保障関係経費や施設管理などの物件費が増加傾向にあるため，引き続き，経常経費の見直しを行い，適正な執行に努める。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xdr:rowOff>
    </xdr:from>
    <xdr:to>
      <xdr:col>82</xdr:col>
      <xdr:colOff>107950</xdr:colOff>
      <xdr:row>79</xdr:row>
      <xdr:rowOff>65278</xdr:rowOff>
    </xdr:to>
    <xdr:cxnSp macro="">
      <xdr:nvCxnSpPr>
        <xdr:cNvPr id="430" name="直線コネクタ 429"/>
        <xdr:cNvCxnSpPr/>
      </xdr:nvCxnSpPr>
      <xdr:spPr>
        <a:xfrm flipV="1">
          <a:off x="15671800" y="135503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110998</xdr:rowOff>
    </xdr:from>
    <xdr:to>
      <xdr:col>78</xdr:col>
      <xdr:colOff>69850</xdr:colOff>
      <xdr:row>79</xdr:row>
      <xdr:rowOff>65278</xdr:rowOff>
    </xdr:to>
    <xdr:cxnSp macro="">
      <xdr:nvCxnSpPr>
        <xdr:cNvPr id="433" name="直線コネクタ 432"/>
        <xdr:cNvCxnSpPr/>
      </xdr:nvCxnSpPr>
      <xdr:spPr>
        <a:xfrm>
          <a:off x="14782800" y="13312648"/>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14987</xdr:rowOff>
    </xdr:from>
    <xdr:to>
      <xdr:col>73</xdr:col>
      <xdr:colOff>180975</xdr:colOff>
      <xdr:row>77</xdr:row>
      <xdr:rowOff>110998</xdr:rowOff>
    </xdr:to>
    <xdr:cxnSp macro="">
      <xdr:nvCxnSpPr>
        <xdr:cNvPr id="436" name="直線コネクタ 435"/>
        <xdr:cNvCxnSpPr/>
      </xdr:nvCxnSpPr>
      <xdr:spPr>
        <a:xfrm>
          <a:off x="13893800" y="13216637"/>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38" name="テキスト ボックス 437"/>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77</xdr:row>
      <xdr:rowOff>14987</xdr:rowOff>
    </xdr:to>
    <xdr:cxnSp macro="">
      <xdr:nvCxnSpPr>
        <xdr:cNvPr id="439" name="直線コネクタ 438"/>
        <xdr:cNvCxnSpPr/>
      </xdr:nvCxnSpPr>
      <xdr:spPr>
        <a:xfrm>
          <a:off x="13004800" y="13061187"/>
          <a:ext cx="889000" cy="1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41" name="テキスト ボックス 440"/>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3" name="テキスト ボックス 442"/>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126492</xdr:rowOff>
    </xdr:from>
    <xdr:to>
      <xdr:col>82</xdr:col>
      <xdr:colOff>158750</xdr:colOff>
      <xdr:row>79</xdr:row>
      <xdr:rowOff>56642</xdr:rowOff>
    </xdr:to>
    <xdr:sp macro="" textlink="">
      <xdr:nvSpPr>
        <xdr:cNvPr id="449" name="楕円 448"/>
        <xdr:cNvSpPr/>
      </xdr:nvSpPr>
      <xdr:spPr>
        <a:xfrm>
          <a:off x="16459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98569</xdr:rowOff>
    </xdr:from>
    <xdr:ext cx="762000" cy="259045"/>
    <xdr:sp macro="" textlink="">
      <xdr:nvSpPr>
        <xdr:cNvPr id="450" name="公債費以外該当値テキスト"/>
        <xdr:cNvSpPr txBox="1"/>
      </xdr:nvSpPr>
      <xdr:spPr>
        <a:xfrm>
          <a:off x="16598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14478</xdr:rowOff>
    </xdr:from>
    <xdr:to>
      <xdr:col>78</xdr:col>
      <xdr:colOff>120650</xdr:colOff>
      <xdr:row>79</xdr:row>
      <xdr:rowOff>116078</xdr:rowOff>
    </xdr:to>
    <xdr:sp macro="" textlink="">
      <xdr:nvSpPr>
        <xdr:cNvPr id="451" name="楕円 450"/>
        <xdr:cNvSpPr/>
      </xdr:nvSpPr>
      <xdr:spPr>
        <a:xfrm>
          <a:off x="15621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100855</xdr:rowOff>
    </xdr:from>
    <xdr:ext cx="736600" cy="259045"/>
    <xdr:sp macro="" textlink="">
      <xdr:nvSpPr>
        <xdr:cNvPr id="452" name="テキスト ボックス 451"/>
        <xdr:cNvSpPr txBox="1"/>
      </xdr:nvSpPr>
      <xdr:spPr>
        <a:xfrm>
          <a:off x="15290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60198</xdr:rowOff>
    </xdr:from>
    <xdr:to>
      <xdr:col>74</xdr:col>
      <xdr:colOff>31750</xdr:colOff>
      <xdr:row>77</xdr:row>
      <xdr:rowOff>161798</xdr:rowOff>
    </xdr:to>
    <xdr:sp macro="" textlink="">
      <xdr:nvSpPr>
        <xdr:cNvPr id="453" name="楕円 452"/>
        <xdr:cNvSpPr/>
      </xdr:nvSpPr>
      <xdr:spPr>
        <a:xfrm>
          <a:off x="14732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525</xdr:rowOff>
    </xdr:from>
    <xdr:ext cx="762000" cy="259045"/>
    <xdr:sp macro="" textlink="">
      <xdr:nvSpPr>
        <xdr:cNvPr id="454" name="テキスト ボックス 453"/>
        <xdr:cNvSpPr txBox="1"/>
      </xdr:nvSpPr>
      <xdr:spPr>
        <a:xfrm>
          <a:off x="14401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55" name="楕円 454"/>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75963</xdr:rowOff>
    </xdr:from>
    <xdr:ext cx="762000" cy="259045"/>
    <xdr:sp macro="" textlink="">
      <xdr:nvSpPr>
        <xdr:cNvPr id="456" name="テキスト ボックス 455"/>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57" name="楕円 456"/>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58" name="テキスト ボックス 457"/>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137096</xdr:rowOff>
    </xdr:from>
    <xdr:to>
      <xdr:col>29</xdr:col>
      <xdr:colOff>127000</xdr:colOff>
      <xdr:row>14</xdr:row>
      <xdr:rowOff>165462</xdr:rowOff>
    </xdr:to>
    <xdr:cxnSp macro="">
      <xdr:nvCxnSpPr>
        <xdr:cNvPr id="50" name="直線コネクタ 49"/>
        <xdr:cNvCxnSpPr/>
      </xdr:nvCxnSpPr>
      <xdr:spPr bwMode="auto">
        <a:xfrm flipV="1">
          <a:off x="5003800" y="2585021"/>
          <a:ext cx="647700" cy="28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144708</xdr:rowOff>
    </xdr:from>
    <xdr:ext cx="762000" cy="259045"/>
    <xdr:sp macro="" textlink="">
      <xdr:nvSpPr>
        <xdr:cNvPr id="51" name="人口1人当たり決算額の推移平均値テキスト130"/>
        <xdr:cNvSpPr txBox="1"/>
      </xdr:nvSpPr>
      <xdr:spPr>
        <a:xfrm>
          <a:off x="5740400" y="2935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165462</xdr:rowOff>
    </xdr:from>
    <xdr:to>
      <xdr:col>26</xdr:col>
      <xdr:colOff>50800</xdr:colOff>
      <xdr:row>15</xdr:row>
      <xdr:rowOff>42913</xdr:rowOff>
    </xdr:to>
    <xdr:cxnSp macro="">
      <xdr:nvCxnSpPr>
        <xdr:cNvPr id="53" name="直線コネクタ 52"/>
        <xdr:cNvCxnSpPr/>
      </xdr:nvCxnSpPr>
      <xdr:spPr bwMode="auto">
        <a:xfrm flipV="1">
          <a:off x="4305300" y="2613387"/>
          <a:ext cx="698500" cy="48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97750</xdr:rowOff>
    </xdr:from>
    <xdr:ext cx="736600" cy="259045"/>
    <xdr:sp macro="" textlink="">
      <xdr:nvSpPr>
        <xdr:cNvPr id="55" name="テキスト ボックス 54"/>
        <xdr:cNvSpPr txBox="1"/>
      </xdr:nvSpPr>
      <xdr:spPr>
        <a:xfrm>
          <a:off x="4622800" y="306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42913</xdr:rowOff>
    </xdr:from>
    <xdr:to>
      <xdr:col>22</xdr:col>
      <xdr:colOff>114300</xdr:colOff>
      <xdr:row>15</xdr:row>
      <xdr:rowOff>49257</xdr:rowOff>
    </xdr:to>
    <xdr:cxnSp macro="">
      <xdr:nvCxnSpPr>
        <xdr:cNvPr id="56" name="直線コネクタ 55"/>
        <xdr:cNvCxnSpPr/>
      </xdr:nvCxnSpPr>
      <xdr:spPr bwMode="auto">
        <a:xfrm flipV="1">
          <a:off x="3606800" y="2662288"/>
          <a:ext cx="698500" cy="6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104760</xdr:rowOff>
    </xdr:from>
    <xdr:ext cx="762000" cy="259045"/>
    <xdr:sp macro="" textlink="">
      <xdr:nvSpPr>
        <xdr:cNvPr id="58" name="テキスト ボックス 57"/>
        <xdr:cNvSpPr txBox="1"/>
      </xdr:nvSpPr>
      <xdr:spPr>
        <a:xfrm>
          <a:off x="3924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49257</xdr:rowOff>
    </xdr:from>
    <xdr:to>
      <xdr:col>18</xdr:col>
      <xdr:colOff>177800</xdr:colOff>
      <xdr:row>15</xdr:row>
      <xdr:rowOff>106674</xdr:rowOff>
    </xdr:to>
    <xdr:cxnSp macro="">
      <xdr:nvCxnSpPr>
        <xdr:cNvPr id="59" name="直線コネクタ 58"/>
        <xdr:cNvCxnSpPr/>
      </xdr:nvCxnSpPr>
      <xdr:spPr bwMode="auto">
        <a:xfrm flipV="1">
          <a:off x="2908300" y="2668632"/>
          <a:ext cx="698500" cy="57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111466</xdr:rowOff>
    </xdr:from>
    <xdr:ext cx="762000" cy="259045"/>
    <xdr:sp macro="" textlink="">
      <xdr:nvSpPr>
        <xdr:cNvPr id="61" name="テキスト ボックス 60"/>
        <xdr:cNvSpPr txBox="1"/>
      </xdr:nvSpPr>
      <xdr:spPr>
        <a:xfrm>
          <a:off x="32258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159053</xdr:rowOff>
    </xdr:from>
    <xdr:ext cx="762000" cy="259045"/>
    <xdr:sp macro="" textlink="">
      <xdr:nvSpPr>
        <xdr:cNvPr id="63" name="テキスト ボックス 62"/>
        <xdr:cNvSpPr txBox="1"/>
      </xdr:nvSpPr>
      <xdr:spPr>
        <a:xfrm>
          <a:off x="2527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86296</xdr:rowOff>
    </xdr:from>
    <xdr:to>
      <xdr:col>29</xdr:col>
      <xdr:colOff>177800</xdr:colOff>
      <xdr:row>15</xdr:row>
      <xdr:rowOff>16446</xdr:rowOff>
    </xdr:to>
    <xdr:sp macro="" textlink="">
      <xdr:nvSpPr>
        <xdr:cNvPr id="69" name="楕円 68"/>
        <xdr:cNvSpPr/>
      </xdr:nvSpPr>
      <xdr:spPr bwMode="auto">
        <a:xfrm>
          <a:off x="5600700" y="2534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102823</xdr:rowOff>
    </xdr:from>
    <xdr:ext cx="762000" cy="259045"/>
    <xdr:sp macro="" textlink="">
      <xdr:nvSpPr>
        <xdr:cNvPr id="70" name="人口1人当たり決算額の推移該当値テキスト130"/>
        <xdr:cNvSpPr txBox="1"/>
      </xdr:nvSpPr>
      <xdr:spPr>
        <a:xfrm>
          <a:off x="5740400" y="2379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114662</xdr:rowOff>
    </xdr:from>
    <xdr:to>
      <xdr:col>26</xdr:col>
      <xdr:colOff>101600</xdr:colOff>
      <xdr:row>15</xdr:row>
      <xdr:rowOff>44812</xdr:rowOff>
    </xdr:to>
    <xdr:sp macro="" textlink="">
      <xdr:nvSpPr>
        <xdr:cNvPr id="71" name="楕円 70"/>
        <xdr:cNvSpPr/>
      </xdr:nvSpPr>
      <xdr:spPr bwMode="auto">
        <a:xfrm>
          <a:off x="4953000" y="2562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54989</xdr:rowOff>
    </xdr:from>
    <xdr:ext cx="736600" cy="259045"/>
    <xdr:sp macro="" textlink="">
      <xdr:nvSpPr>
        <xdr:cNvPr id="72" name="テキスト ボックス 71"/>
        <xdr:cNvSpPr txBox="1"/>
      </xdr:nvSpPr>
      <xdr:spPr>
        <a:xfrm>
          <a:off x="4622800" y="2331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163563</xdr:rowOff>
    </xdr:from>
    <xdr:to>
      <xdr:col>22</xdr:col>
      <xdr:colOff>165100</xdr:colOff>
      <xdr:row>15</xdr:row>
      <xdr:rowOff>93713</xdr:rowOff>
    </xdr:to>
    <xdr:sp macro="" textlink="">
      <xdr:nvSpPr>
        <xdr:cNvPr id="73" name="楕円 72"/>
        <xdr:cNvSpPr/>
      </xdr:nvSpPr>
      <xdr:spPr bwMode="auto">
        <a:xfrm>
          <a:off x="4254500" y="2611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103890</xdr:rowOff>
    </xdr:from>
    <xdr:ext cx="762000" cy="259045"/>
    <xdr:sp macro="" textlink="">
      <xdr:nvSpPr>
        <xdr:cNvPr id="74" name="テキスト ボックス 73"/>
        <xdr:cNvSpPr txBox="1"/>
      </xdr:nvSpPr>
      <xdr:spPr>
        <a:xfrm>
          <a:off x="3924300" y="238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169907</xdr:rowOff>
    </xdr:from>
    <xdr:to>
      <xdr:col>19</xdr:col>
      <xdr:colOff>38100</xdr:colOff>
      <xdr:row>15</xdr:row>
      <xdr:rowOff>100057</xdr:rowOff>
    </xdr:to>
    <xdr:sp macro="" textlink="">
      <xdr:nvSpPr>
        <xdr:cNvPr id="75" name="楕円 74"/>
        <xdr:cNvSpPr/>
      </xdr:nvSpPr>
      <xdr:spPr bwMode="auto">
        <a:xfrm>
          <a:off x="3556000" y="2617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110234</xdr:rowOff>
    </xdr:from>
    <xdr:ext cx="762000" cy="259045"/>
    <xdr:sp macro="" textlink="">
      <xdr:nvSpPr>
        <xdr:cNvPr id="76" name="テキスト ボックス 75"/>
        <xdr:cNvSpPr txBox="1"/>
      </xdr:nvSpPr>
      <xdr:spPr>
        <a:xfrm>
          <a:off x="3225800" y="2386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55874</xdr:rowOff>
    </xdr:from>
    <xdr:to>
      <xdr:col>15</xdr:col>
      <xdr:colOff>101600</xdr:colOff>
      <xdr:row>15</xdr:row>
      <xdr:rowOff>157474</xdr:rowOff>
    </xdr:to>
    <xdr:sp macro="" textlink="">
      <xdr:nvSpPr>
        <xdr:cNvPr id="77" name="楕円 76"/>
        <xdr:cNvSpPr/>
      </xdr:nvSpPr>
      <xdr:spPr bwMode="auto">
        <a:xfrm>
          <a:off x="2857500" y="2675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167651</xdr:rowOff>
    </xdr:from>
    <xdr:ext cx="762000" cy="259045"/>
    <xdr:sp macro="" textlink="">
      <xdr:nvSpPr>
        <xdr:cNvPr id="78" name="テキスト ボックス 77"/>
        <xdr:cNvSpPr txBox="1"/>
      </xdr:nvSpPr>
      <xdr:spPr>
        <a:xfrm>
          <a:off x="2527300" y="244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238720</xdr:rowOff>
    </xdr:from>
    <xdr:to>
      <xdr:col>29</xdr:col>
      <xdr:colOff>127000</xdr:colOff>
      <xdr:row>35</xdr:row>
      <xdr:rowOff>47349</xdr:rowOff>
    </xdr:to>
    <xdr:cxnSp macro="">
      <xdr:nvCxnSpPr>
        <xdr:cNvPr id="113" name="直線コネクタ 112"/>
        <xdr:cNvCxnSpPr/>
      </xdr:nvCxnSpPr>
      <xdr:spPr bwMode="auto">
        <a:xfrm>
          <a:off x="5003800" y="6163270"/>
          <a:ext cx="647700" cy="494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225213</xdr:rowOff>
    </xdr:from>
    <xdr:ext cx="762000" cy="259045"/>
    <xdr:sp macro="" textlink="">
      <xdr:nvSpPr>
        <xdr:cNvPr id="114" name="人口1人当たり決算額の推移平均値テキスト445"/>
        <xdr:cNvSpPr txBox="1"/>
      </xdr:nvSpPr>
      <xdr:spPr>
        <a:xfrm>
          <a:off x="5740400" y="6835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238720</xdr:rowOff>
    </xdr:from>
    <xdr:to>
      <xdr:col>26</xdr:col>
      <xdr:colOff>50800</xdr:colOff>
      <xdr:row>35</xdr:row>
      <xdr:rowOff>285616</xdr:rowOff>
    </xdr:to>
    <xdr:cxnSp macro="">
      <xdr:nvCxnSpPr>
        <xdr:cNvPr id="116" name="直線コネクタ 115"/>
        <xdr:cNvCxnSpPr/>
      </xdr:nvCxnSpPr>
      <xdr:spPr bwMode="auto">
        <a:xfrm flipV="1">
          <a:off x="4305300" y="6163270"/>
          <a:ext cx="698500" cy="732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320768</xdr:rowOff>
    </xdr:from>
    <xdr:ext cx="736600" cy="259045"/>
    <xdr:sp macro="" textlink="">
      <xdr:nvSpPr>
        <xdr:cNvPr id="118" name="テキスト ボックス 117"/>
        <xdr:cNvSpPr txBox="1"/>
      </xdr:nvSpPr>
      <xdr:spPr>
        <a:xfrm>
          <a:off x="4622800" y="693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285616</xdr:rowOff>
    </xdr:from>
    <xdr:to>
      <xdr:col>22</xdr:col>
      <xdr:colOff>114300</xdr:colOff>
      <xdr:row>37</xdr:row>
      <xdr:rowOff>14300</xdr:rowOff>
    </xdr:to>
    <xdr:cxnSp macro="">
      <xdr:nvCxnSpPr>
        <xdr:cNvPr id="119" name="直線コネクタ 118"/>
        <xdr:cNvCxnSpPr/>
      </xdr:nvCxnSpPr>
      <xdr:spPr bwMode="auto">
        <a:xfrm flipV="1">
          <a:off x="3606800" y="6895966"/>
          <a:ext cx="698500" cy="243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5711</xdr:rowOff>
    </xdr:from>
    <xdr:to>
      <xdr:col>18</xdr:col>
      <xdr:colOff>177800</xdr:colOff>
      <xdr:row>37</xdr:row>
      <xdr:rowOff>14300</xdr:rowOff>
    </xdr:to>
    <xdr:cxnSp macro="">
      <xdr:nvCxnSpPr>
        <xdr:cNvPr id="122" name="直線コネクタ 121"/>
        <xdr:cNvCxnSpPr/>
      </xdr:nvCxnSpPr>
      <xdr:spPr bwMode="auto">
        <a:xfrm>
          <a:off x="2908300" y="7130411"/>
          <a:ext cx="698500" cy="8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338951</xdr:rowOff>
    </xdr:from>
    <xdr:ext cx="762000" cy="259045"/>
    <xdr:sp macro="" textlink="">
      <xdr:nvSpPr>
        <xdr:cNvPr id="124" name="テキスト ボックス 123"/>
        <xdr:cNvSpPr txBox="1"/>
      </xdr:nvSpPr>
      <xdr:spPr>
        <a:xfrm>
          <a:off x="32258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339449</xdr:rowOff>
    </xdr:from>
    <xdr:to>
      <xdr:col>29</xdr:col>
      <xdr:colOff>177800</xdr:colOff>
      <xdr:row>35</xdr:row>
      <xdr:rowOff>98149</xdr:rowOff>
    </xdr:to>
    <xdr:sp macro="" textlink="">
      <xdr:nvSpPr>
        <xdr:cNvPr id="132" name="楕円 131"/>
        <xdr:cNvSpPr/>
      </xdr:nvSpPr>
      <xdr:spPr bwMode="auto">
        <a:xfrm>
          <a:off x="5600700" y="6606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184526</xdr:rowOff>
    </xdr:from>
    <xdr:ext cx="762000" cy="259045"/>
    <xdr:sp macro="" textlink="">
      <xdr:nvSpPr>
        <xdr:cNvPr id="133" name="人口1人当たり決算額の推移該当値テキスト445"/>
        <xdr:cNvSpPr txBox="1"/>
      </xdr:nvSpPr>
      <xdr:spPr>
        <a:xfrm>
          <a:off x="5740400" y="64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187920</xdr:rowOff>
    </xdr:from>
    <xdr:to>
      <xdr:col>26</xdr:col>
      <xdr:colOff>101600</xdr:colOff>
      <xdr:row>33</xdr:row>
      <xdr:rowOff>289520</xdr:rowOff>
    </xdr:to>
    <xdr:sp macro="" textlink="">
      <xdr:nvSpPr>
        <xdr:cNvPr id="134" name="楕円 133"/>
        <xdr:cNvSpPr/>
      </xdr:nvSpPr>
      <xdr:spPr bwMode="auto">
        <a:xfrm>
          <a:off x="4953000" y="6112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128247</xdr:rowOff>
    </xdr:from>
    <xdr:ext cx="736600" cy="259045"/>
    <xdr:sp macro="" textlink="">
      <xdr:nvSpPr>
        <xdr:cNvPr id="135" name="テキスト ボックス 134"/>
        <xdr:cNvSpPr txBox="1"/>
      </xdr:nvSpPr>
      <xdr:spPr>
        <a:xfrm>
          <a:off x="4622800" y="5881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234816</xdr:rowOff>
    </xdr:from>
    <xdr:to>
      <xdr:col>22</xdr:col>
      <xdr:colOff>165100</xdr:colOff>
      <xdr:row>35</xdr:row>
      <xdr:rowOff>336416</xdr:rowOff>
    </xdr:to>
    <xdr:sp macro="" textlink="">
      <xdr:nvSpPr>
        <xdr:cNvPr id="136" name="楕円 135"/>
        <xdr:cNvSpPr/>
      </xdr:nvSpPr>
      <xdr:spPr bwMode="auto">
        <a:xfrm>
          <a:off x="4254500" y="6845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321193</xdr:rowOff>
    </xdr:from>
    <xdr:ext cx="762000" cy="259045"/>
    <xdr:sp macro="" textlink="">
      <xdr:nvSpPr>
        <xdr:cNvPr id="137" name="テキスト ボックス 136"/>
        <xdr:cNvSpPr txBox="1"/>
      </xdr:nvSpPr>
      <xdr:spPr>
        <a:xfrm>
          <a:off x="3924300" y="693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134950</xdr:rowOff>
    </xdr:from>
    <xdr:to>
      <xdr:col>19</xdr:col>
      <xdr:colOff>38100</xdr:colOff>
      <xdr:row>37</xdr:row>
      <xdr:rowOff>65100</xdr:rowOff>
    </xdr:to>
    <xdr:sp macro="" textlink="">
      <xdr:nvSpPr>
        <xdr:cNvPr id="138" name="楕円 137"/>
        <xdr:cNvSpPr/>
      </xdr:nvSpPr>
      <xdr:spPr bwMode="auto">
        <a:xfrm>
          <a:off x="3556000" y="7088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49877</xdr:rowOff>
    </xdr:from>
    <xdr:ext cx="762000" cy="259045"/>
    <xdr:sp macro="" textlink="">
      <xdr:nvSpPr>
        <xdr:cNvPr id="139" name="テキスト ボックス 138"/>
        <xdr:cNvSpPr txBox="1"/>
      </xdr:nvSpPr>
      <xdr:spPr>
        <a:xfrm>
          <a:off x="3225800" y="71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126361</xdr:rowOff>
    </xdr:from>
    <xdr:to>
      <xdr:col>15</xdr:col>
      <xdr:colOff>101600</xdr:colOff>
      <xdr:row>37</xdr:row>
      <xdr:rowOff>56511</xdr:rowOff>
    </xdr:to>
    <xdr:sp macro="" textlink="">
      <xdr:nvSpPr>
        <xdr:cNvPr id="140" name="楕円 139"/>
        <xdr:cNvSpPr/>
      </xdr:nvSpPr>
      <xdr:spPr bwMode="auto">
        <a:xfrm>
          <a:off x="2857500" y="7079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41288</xdr:rowOff>
    </xdr:from>
    <xdr:ext cx="762000" cy="259045"/>
    <xdr:sp macro="" textlink="">
      <xdr:nvSpPr>
        <xdr:cNvPr id="141" name="テキスト ボックス 140"/>
        <xdr:cNvSpPr txBox="1"/>
      </xdr:nvSpPr>
      <xdr:spPr>
        <a:xfrm>
          <a:off x="2527300" y="716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96,020
94,394
18.47
44,277,999
43,206,918
580,890
22,888,802
52,637,980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113754</xdr:rowOff>
    </xdr:from>
    <xdr:to>
      <xdr:col>24</xdr:col>
      <xdr:colOff>63500</xdr:colOff>
      <xdr:row>34</xdr:row>
      <xdr:rowOff>118326</xdr:rowOff>
    </xdr:to>
    <xdr:cxnSp macro="">
      <xdr:nvCxnSpPr>
        <xdr:cNvPr id="61" name="直線コネクタ 60"/>
        <xdr:cNvCxnSpPr/>
      </xdr:nvCxnSpPr>
      <xdr:spPr>
        <a:xfrm>
          <a:off x="3797300" y="594305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113754</xdr:rowOff>
    </xdr:from>
    <xdr:to>
      <xdr:col>19</xdr:col>
      <xdr:colOff>177800</xdr:colOff>
      <xdr:row>35</xdr:row>
      <xdr:rowOff>14675</xdr:rowOff>
    </xdr:to>
    <xdr:cxnSp macro="">
      <xdr:nvCxnSpPr>
        <xdr:cNvPr id="64" name="直線コネクタ 63"/>
        <xdr:cNvCxnSpPr/>
      </xdr:nvCxnSpPr>
      <xdr:spPr>
        <a:xfrm flipV="1">
          <a:off x="2908300" y="5943054"/>
          <a:ext cx="889000" cy="7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99407</xdr:rowOff>
    </xdr:from>
    <xdr:ext cx="534377" cy="259045"/>
    <xdr:sp macro="" textlink="">
      <xdr:nvSpPr>
        <xdr:cNvPr id="66" name="テキスト ボックス 65"/>
        <xdr:cNvSpPr txBox="1"/>
      </xdr:nvSpPr>
      <xdr:spPr>
        <a:xfrm>
          <a:off x="3530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118497</xdr:rowOff>
    </xdr:from>
    <xdr:to>
      <xdr:col>15</xdr:col>
      <xdr:colOff>50800</xdr:colOff>
      <xdr:row>35</xdr:row>
      <xdr:rowOff>14675</xdr:rowOff>
    </xdr:to>
    <xdr:cxnSp macro="">
      <xdr:nvCxnSpPr>
        <xdr:cNvPr id="67" name="直線コネクタ 66"/>
        <xdr:cNvCxnSpPr/>
      </xdr:nvCxnSpPr>
      <xdr:spPr>
        <a:xfrm>
          <a:off x="2019300" y="5947797"/>
          <a:ext cx="889000" cy="6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91844</xdr:rowOff>
    </xdr:from>
    <xdr:ext cx="534377" cy="259045"/>
    <xdr:sp macro="" textlink="">
      <xdr:nvSpPr>
        <xdr:cNvPr id="69" name="テキスト ボックス 68"/>
        <xdr:cNvSpPr txBox="1"/>
      </xdr:nvSpPr>
      <xdr:spPr>
        <a:xfrm>
          <a:off x="2641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118497</xdr:rowOff>
    </xdr:from>
    <xdr:to>
      <xdr:col>10</xdr:col>
      <xdr:colOff>114300</xdr:colOff>
      <xdr:row>35</xdr:row>
      <xdr:rowOff>84988</xdr:rowOff>
    </xdr:to>
    <xdr:cxnSp macro="">
      <xdr:nvCxnSpPr>
        <xdr:cNvPr id="70" name="直線コネクタ 69"/>
        <xdr:cNvCxnSpPr/>
      </xdr:nvCxnSpPr>
      <xdr:spPr>
        <a:xfrm flipV="1">
          <a:off x="1130300" y="5947797"/>
          <a:ext cx="889000" cy="13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84243</xdr:rowOff>
    </xdr:from>
    <xdr:ext cx="534377" cy="259045"/>
    <xdr:sp macro="" textlink="">
      <xdr:nvSpPr>
        <xdr:cNvPr id="72" name="テキスト ボックス 71"/>
        <xdr:cNvSpPr txBox="1"/>
      </xdr:nvSpPr>
      <xdr:spPr>
        <a:xfrm>
          <a:off x="1752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122305</xdr:rowOff>
    </xdr:from>
    <xdr:ext cx="534377" cy="259045"/>
    <xdr:sp macro="" textlink="">
      <xdr:nvSpPr>
        <xdr:cNvPr id="74" name="テキスト ボックス 73"/>
        <xdr:cNvSpPr txBox="1"/>
      </xdr:nvSpPr>
      <xdr:spPr>
        <a:xfrm>
          <a:off x="863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67526</xdr:rowOff>
    </xdr:from>
    <xdr:to>
      <xdr:col>24</xdr:col>
      <xdr:colOff>114300</xdr:colOff>
      <xdr:row>34</xdr:row>
      <xdr:rowOff>169126</xdr:rowOff>
    </xdr:to>
    <xdr:sp macro="" textlink="">
      <xdr:nvSpPr>
        <xdr:cNvPr id="80" name="楕円 79"/>
        <xdr:cNvSpPr/>
      </xdr:nvSpPr>
      <xdr:spPr>
        <a:xfrm>
          <a:off x="4584700" y="589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90403</xdr:rowOff>
    </xdr:from>
    <xdr:ext cx="534377" cy="259045"/>
    <xdr:sp macro="" textlink="">
      <xdr:nvSpPr>
        <xdr:cNvPr id="81" name="人件費該当値テキスト"/>
        <xdr:cNvSpPr txBox="1"/>
      </xdr:nvSpPr>
      <xdr:spPr>
        <a:xfrm>
          <a:off x="4686300" y="574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62954</xdr:rowOff>
    </xdr:from>
    <xdr:to>
      <xdr:col>20</xdr:col>
      <xdr:colOff>38100</xdr:colOff>
      <xdr:row>34</xdr:row>
      <xdr:rowOff>164554</xdr:rowOff>
    </xdr:to>
    <xdr:sp macro="" textlink="">
      <xdr:nvSpPr>
        <xdr:cNvPr id="82" name="楕円 81"/>
        <xdr:cNvSpPr/>
      </xdr:nvSpPr>
      <xdr:spPr>
        <a:xfrm>
          <a:off x="3746500" y="589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9631</xdr:rowOff>
    </xdr:from>
    <xdr:ext cx="534377" cy="259045"/>
    <xdr:sp macro="" textlink="">
      <xdr:nvSpPr>
        <xdr:cNvPr id="83" name="テキスト ボックス 82"/>
        <xdr:cNvSpPr txBox="1"/>
      </xdr:nvSpPr>
      <xdr:spPr>
        <a:xfrm>
          <a:off x="3530111" y="566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135325</xdr:rowOff>
    </xdr:from>
    <xdr:to>
      <xdr:col>15</xdr:col>
      <xdr:colOff>101600</xdr:colOff>
      <xdr:row>35</xdr:row>
      <xdr:rowOff>65475</xdr:rowOff>
    </xdr:to>
    <xdr:sp macro="" textlink="">
      <xdr:nvSpPr>
        <xdr:cNvPr id="84" name="楕円 83"/>
        <xdr:cNvSpPr/>
      </xdr:nvSpPr>
      <xdr:spPr>
        <a:xfrm>
          <a:off x="2857500" y="596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82002</xdr:rowOff>
    </xdr:from>
    <xdr:ext cx="534377" cy="259045"/>
    <xdr:sp macro="" textlink="">
      <xdr:nvSpPr>
        <xdr:cNvPr id="85" name="テキスト ボックス 84"/>
        <xdr:cNvSpPr txBox="1"/>
      </xdr:nvSpPr>
      <xdr:spPr>
        <a:xfrm>
          <a:off x="2641111" y="573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67697</xdr:rowOff>
    </xdr:from>
    <xdr:to>
      <xdr:col>10</xdr:col>
      <xdr:colOff>165100</xdr:colOff>
      <xdr:row>34</xdr:row>
      <xdr:rowOff>169297</xdr:rowOff>
    </xdr:to>
    <xdr:sp macro="" textlink="">
      <xdr:nvSpPr>
        <xdr:cNvPr id="86" name="楕円 85"/>
        <xdr:cNvSpPr/>
      </xdr:nvSpPr>
      <xdr:spPr>
        <a:xfrm>
          <a:off x="1968500" y="589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14374</xdr:rowOff>
    </xdr:from>
    <xdr:ext cx="534377" cy="259045"/>
    <xdr:sp macro="" textlink="">
      <xdr:nvSpPr>
        <xdr:cNvPr id="87" name="テキスト ボックス 86"/>
        <xdr:cNvSpPr txBox="1"/>
      </xdr:nvSpPr>
      <xdr:spPr>
        <a:xfrm>
          <a:off x="1752111" y="567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34188</xdr:rowOff>
    </xdr:from>
    <xdr:to>
      <xdr:col>6</xdr:col>
      <xdr:colOff>38100</xdr:colOff>
      <xdr:row>35</xdr:row>
      <xdr:rowOff>135788</xdr:rowOff>
    </xdr:to>
    <xdr:sp macro="" textlink="">
      <xdr:nvSpPr>
        <xdr:cNvPr id="88" name="楕円 87"/>
        <xdr:cNvSpPr/>
      </xdr:nvSpPr>
      <xdr:spPr>
        <a:xfrm>
          <a:off x="1079500" y="603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152315</xdr:rowOff>
    </xdr:from>
    <xdr:ext cx="534377" cy="259045"/>
    <xdr:sp macro="" textlink="">
      <xdr:nvSpPr>
        <xdr:cNvPr id="89" name="テキスト ボックス 88"/>
        <xdr:cNvSpPr txBox="1"/>
      </xdr:nvSpPr>
      <xdr:spPr>
        <a:xfrm>
          <a:off x="863111" y="581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65314</xdr:rowOff>
    </xdr:from>
    <xdr:to>
      <xdr:col>24</xdr:col>
      <xdr:colOff>63500</xdr:colOff>
      <xdr:row>52</xdr:row>
      <xdr:rowOff>87442</xdr:rowOff>
    </xdr:to>
    <xdr:cxnSp macro="">
      <xdr:nvCxnSpPr>
        <xdr:cNvPr id="117" name="直線コネクタ 116"/>
        <xdr:cNvCxnSpPr/>
      </xdr:nvCxnSpPr>
      <xdr:spPr>
        <a:xfrm flipV="1">
          <a:off x="3797300" y="8980714"/>
          <a:ext cx="838200" cy="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33586</xdr:rowOff>
    </xdr:from>
    <xdr:ext cx="534377" cy="259045"/>
    <xdr:sp macro="" textlink="">
      <xdr:nvSpPr>
        <xdr:cNvPr id="118" name="物件費平均値テキスト"/>
        <xdr:cNvSpPr txBox="1"/>
      </xdr:nvSpPr>
      <xdr:spPr>
        <a:xfrm>
          <a:off x="4686300" y="9291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55369</xdr:rowOff>
    </xdr:from>
    <xdr:to>
      <xdr:col>19</xdr:col>
      <xdr:colOff>177800</xdr:colOff>
      <xdr:row>52</xdr:row>
      <xdr:rowOff>87442</xdr:rowOff>
    </xdr:to>
    <xdr:cxnSp macro="">
      <xdr:nvCxnSpPr>
        <xdr:cNvPr id="120" name="直線コネクタ 119"/>
        <xdr:cNvCxnSpPr/>
      </xdr:nvCxnSpPr>
      <xdr:spPr>
        <a:xfrm>
          <a:off x="2908300" y="8970769"/>
          <a:ext cx="889000" cy="3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896</xdr:rowOff>
    </xdr:from>
    <xdr:ext cx="534377" cy="259045"/>
    <xdr:sp macro="" textlink="">
      <xdr:nvSpPr>
        <xdr:cNvPr id="122" name="テキスト ボックス 121"/>
        <xdr:cNvSpPr txBox="1"/>
      </xdr:nvSpPr>
      <xdr:spPr>
        <a:xfrm>
          <a:off x="3530111" y="9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55369</xdr:rowOff>
    </xdr:from>
    <xdr:to>
      <xdr:col>15</xdr:col>
      <xdr:colOff>50800</xdr:colOff>
      <xdr:row>53</xdr:row>
      <xdr:rowOff>483</xdr:rowOff>
    </xdr:to>
    <xdr:cxnSp macro="">
      <xdr:nvCxnSpPr>
        <xdr:cNvPr id="123" name="直線コネクタ 122"/>
        <xdr:cNvCxnSpPr/>
      </xdr:nvCxnSpPr>
      <xdr:spPr>
        <a:xfrm flipV="1">
          <a:off x="2019300" y="8970769"/>
          <a:ext cx="889000" cy="11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3822</xdr:rowOff>
    </xdr:from>
    <xdr:ext cx="534377" cy="259045"/>
    <xdr:sp macro="" textlink="">
      <xdr:nvSpPr>
        <xdr:cNvPr id="125" name="テキスト ボックス 124"/>
        <xdr:cNvSpPr txBox="1"/>
      </xdr:nvSpPr>
      <xdr:spPr>
        <a:xfrm>
          <a:off x="2641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483</xdr:rowOff>
    </xdr:from>
    <xdr:to>
      <xdr:col>10</xdr:col>
      <xdr:colOff>114300</xdr:colOff>
      <xdr:row>53</xdr:row>
      <xdr:rowOff>19045</xdr:rowOff>
    </xdr:to>
    <xdr:cxnSp macro="">
      <xdr:nvCxnSpPr>
        <xdr:cNvPr id="126" name="直線コネクタ 125"/>
        <xdr:cNvCxnSpPr/>
      </xdr:nvCxnSpPr>
      <xdr:spPr>
        <a:xfrm flipV="1">
          <a:off x="1130300" y="9087333"/>
          <a:ext cx="889000" cy="1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37609</xdr:rowOff>
    </xdr:from>
    <xdr:ext cx="534377" cy="259045"/>
    <xdr:sp macro="" textlink="">
      <xdr:nvSpPr>
        <xdr:cNvPr id="128" name="テキスト ボックス 127"/>
        <xdr:cNvSpPr txBox="1"/>
      </xdr:nvSpPr>
      <xdr:spPr>
        <a:xfrm>
          <a:off x="1752111" y="946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22453</xdr:rowOff>
    </xdr:from>
    <xdr:ext cx="534377" cy="259045"/>
    <xdr:sp macro="" textlink="">
      <xdr:nvSpPr>
        <xdr:cNvPr id="130" name="テキスト ボックス 129"/>
        <xdr:cNvSpPr txBox="1"/>
      </xdr:nvSpPr>
      <xdr:spPr>
        <a:xfrm>
          <a:off x="863111" y="928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14514</xdr:rowOff>
    </xdr:from>
    <xdr:to>
      <xdr:col>24</xdr:col>
      <xdr:colOff>114300</xdr:colOff>
      <xdr:row>52</xdr:row>
      <xdr:rowOff>116114</xdr:rowOff>
    </xdr:to>
    <xdr:sp macro="" textlink="">
      <xdr:nvSpPr>
        <xdr:cNvPr id="136" name="楕円 135"/>
        <xdr:cNvSpPr/>
      </xdr:nvSpPr>
      <xdr:spPr>
        <a:xfrm>
          <a:off x="4584700" y="892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37391</xdr:rowOff>
    </xdr:from>
    <xdr:ext cx="534377" cy="259045"/>
    <xdr:sp macro="" textlink="">
      <xdr:nvSpPr>
        <xdr:cNvPr id="137" name="物件費該当値テキスト"/>
        <xdr:cNvSpPr txBox="1"/>
      </xdr:nvSpPr>
      <xdr:spPr>
        <a:xfrm>
          <a:off x="4686300" y="878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36642</xdr:rowOff>
    </xdr:from>
    <xdr:to>
      <xdr:col>20</xdr:col>
      <xdr:colOff>38100</xdr:colOff>
      <xdr:row>52</xdr:row>
      <xdr:rowOff>138242</xdr:rowOff>
    </xdr:to>
    <xdr:sp macro="" textlink="">
      <xdr:nvSpPr>
        <xdr:cNvPr id="138" name="楕円 137"/>
        <xdr:cNvSpPr/>
      </xdr:nvSpPr>
      <xdr:spPr>
        <a:xfrm>
          <a:off x="3746500" y="895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154769</xdr:rowOff>
    </xdr:from>
    <xdr:ext cx="534377" cy="259045"/>
    <xdr:sp macro="" textlink="">
      <xdr:nvSpPr>
        <xdr:cNvPr id="139" name="テキスト ボックス 138"/>
        <xdr:cNvSpPr txBox="1"/>
      </xdr:nvSpPr>
      <xdr:spPr>
        <a:xfrm>
          <a:off x="3530111" y="872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4569</xdr:rowOff>
    </xdr:from>
    <xdr:to>
      <xdr:col>15</xdr:col>
      <xdr:colOff>101600</xdr:colOff>
      <xdr:row>52</xdr:row>
      <xdr:rowOff>106169</xdr:rowOff>
    </xdr:to>
    <xdr:sp macro="" textlink="">
      <xdr:nvSpPr>
        <xdr:cNvPr id="140" name="楕円 139"/>
        <xdr:cNvSpPr/>
      </xdr:nvSpPr>
      <xdr:spPr>
        <a:xfrm>
          <a:off x="2857500" y="891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122696</xdr:rowOff>
    </xdr:from>
    <xdr:ext cx="534377" cy="259045"/>
    <xdr:sp macro="" textlink="">
      <xdr:nvSpPr>
        <xdr:cNvPr id="141" name="テキスト ボックス 140"/>
        <xdr:cNvSpPr txBox="1"/>
      </xdr:nvSpPr>
      <xdr:spPr>
        <a:xfrm>
          <a:off x="2641111" y="869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121133</xdr:rowOff>
    </xdr:from>
    <xdr:to>
      <xdr:col>10</xdr:col>
      <xdr:colOff>165100</xdr:colOff>
      <xdr:row>53</xdr:row>
      <xdr:rowOff>51283</xdr:rowOff>
    </xdr:to>
    <xdr:sp macro="" textlink="">
      <xdr:nvSpPr>
        <xdr:cNvPr id="142" name="楕円 141"/>
        <xdr:cNvSpPr/>
      </xdr:nvSpPr>
      <xdr:spPr>
        <a:xfrm>
          <a:off x="1968500" y="903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67810</xdr:rowOff>
    </xdr:from>
    <xdr:ext cx="534377" cy="259045"/>
    <xdr:sp macro="" textlink="">
      <xdr:nvSpPr>
        <xdr:cNvPr id="143" name="テキスト ボックス 142"/>
        <xdr:cNvSpPr txBox="1"/>
      </xdr:nvSpPr>
      <xdr:spPr>
        <a:xfrm>
          <a:off x="1752111" y="88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139695</xdr:rowOff>
    </xdr:from>
    <xdr:to>
      <xdr:col>6</xdr:col>
      <xdr:colOff>38100</xdr:colOff>
      <xdr:row>53</xdr:row>
      <xdr:rowOff>69845</xdr:rowOff>
    </xdr:to>
    <xdr:sp macro="" textlink="">
      <xdr:nvSpPr>
        <xdr:cNvPr id="144" name="楕円 143"/>
        <xdr:cNvSpPr/>
      </xdr:nvSpPr>
      <xdr:spPr>
        <a:xfrm>
          <a:off x="1079500" y="905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86372</xdr:rowOff>
    </xdr:from>
    <xdr:ext cx="534377" cy="259045"/>
    <xdr:sp macro="" textlink="">
      <xdr:nvSpPr>
        <xdr:cNvPr id="145" name="テキスト ボックス 144"/>
        <xdr:cNvSpPr txBox="1"/>
      </xdr:nvSpPr>
      <xdr:spPr>
        <a:xfrm>
          <a:off x="863111" y="883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94438</xdr:rowOff>
    </xdr:from>
    <xdr:to>
      <xdr:col>24</xdr:col>
      <xdr:colOff>63500</xdr:colOff>
      <xdr:row>77</xdr:row>
      <xdr:rowOff>118028</xdr:rowOff>
    </xdr:to>
    <xdr:cxnSp macro="">
      <xdr:nvCxnSpPr>
        <xdr:cNvPr id="172" name="直線コネクタ 171"/>
        <xdr:cNvCxnSpPr/>
      </xdr:nvCxnSpPr>
      <xdr:spPr>
        <a:xfrm>
          <a:off x="3797300" y="13296088"/>
          <a:ext cx="838200" cy="2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68470</xdr:rowOff>
    </xdr:from>
    <xdr:ext cx="469744" cy="259045"/>
    <xdr:sp macro="" textlink="">
      <xdr:nvSpPr>
        <xdr:cNvPr id="173" name="維持補修費平均値テキスト"/>
        <xdr:cNvSpPr txBox="1"/>
      </xdr:nvSpPr>
      <xdr:spPr>
        <a:xfrm>
          <a:off x="4686300" y="1327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94438</xdr:rowOff>
    </xdr:from>
    <xdr:to>
      <xdr:col>19</xdr:col>
      <xdr:colOff>177800</xdr:colOff>
      <xdr:row>77</xdr:row>
      <xdr:rowOff>115743</xdr:rowOff>
    </xdr:to>
    <xdr:cxnSp macro="">
      <xdr:nvCxnSpPr>
        <xdr:cNvPr id="175" name="直線コネクタ 174"/>
        <xdr:cNvCxnSpPr/>
      </xdr:nvCxnSpPr>
      <xdr:spPr>
        <a:xfrm flipV="1">
          <a:off x="2908300" y="13296088"/>
          <a:ext cx="8890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5010</xdr:rowOff>
    </xdr:from>
    <xdr:ext cx="469744" cy="259045"/>
    <xdr:sp macro="" textlink="">
      <xdr:nvSpPr>
        <xdr:cNvPr id="177" name="テキスト ボックス 176"/>
        <xdr:cNvSpPr txBox="1"/>
      </xdr:nvSpPr>
      <xdr:spPr>
        <a:xfrm>
          <a:off x="3562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115743</xdr:rowOff>
    </xdr:from>
    <xdr:to>
      <xdr:col>15</xdr:col>
      <xdr:colOff>50800</xdr:colOff>
      <xdr:row>77</xdr:row>
      <xdr:rowOff>143587</xdr:rowOff>
    </xdr:to>
    <xdr:cxnSp macro="">
      <xdr:nvCxnSpPr>
        <xdr:cNvPr id="178" name="直線コネクタ 177"/>
        <xdr:cNvCxnSpPr/>
      </xdr:nvCxnSpPr>
      <xdr:spPr>
        <a:xfrm flipV="1">
          <a:off x="2019300" y="13317393"/>
          <a:ext cx="889000" cy="2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19642</xdr:rowOff>
    </xdr:from>
    <xdr:ext cx="469744" cy="259045"/>
    <xdr:sp macro="" textlink="">
      <xdr:nvSpPr>
        <xdr:cNvPr id="180" name="テキスト ボックス 179"/>
        <xdr:cNvSpPr txBox="1"/>
      </xdr:nvSpPr>
      <xdr:spPr>
        <a:xfrm>
          <a:off x="2673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138968</xdr:rowOff>
    </xdr:from>
    <xdr:to>
      <xdr:col>10</xdr:col>
      <xdr:colOff>114300</xdr:colOff>
      <xdr:row>77</xdr:row>
      <xdr:rowOff>143587</xdr:rowOff>
    </xdr:to>
    <xdr:cxnSp macro="">
      <xdr:nvCxnSpPr>
        <xdr:cNvPr id="181" name="直線コネクタ 180"/>
        <xdr:cNvCxnSpPr/>
      </xdr:nvCxnSpPr>
      <xdr:spPr>
        <a:xfrm>
          <a:off x="1130300" y="13340618"/>
          <a:ext cx="889000" cy="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27505</xdr:rowOff>
    </xdr:from>
    <xdr:ext cx="469744" cy="259045"/>
    <xdr:sp macro="" textlink="">
      <xdr:nvSpPr>
        <xdr:cNvPr id="183" name="テキスト ボックス 182"/>
        <xdr:cNvSpPr txBox="1"/>
      </xdr:nvSpPr>
      <xdr:spPr>
        <a:xfrm>
          <a:off x="1784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67228</xdr:rowOff>
    </xdr:from>
    <xdr:to>
      <xdr:col>24</xdr:col>
      <xdr:colOff>114300</xdr:colOff>
      <xdr:row>77</xdr:row>
      <xdr:rowOff>168828</xdr:rowOff>
    </xdr:to>
    <xdr:sp macro="" textlink="">
      <xdr:nvSpPr>
        <xdr:cNvPr id="191" name="楕円 190"/>
        <xdr:cNvSpPr/>
      </xdr:nvSpPr>
      <xdr:spPr>
        <a:xfrm>
          <a:off x="4584700" y="1326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90105</xdr:rowOff>
    </xdr:from>
    <xdr:ext cx="469744" cy="259045"/>
    <xdr:sp macro="" textlink="">
      <xdr:nvSpPr>
        <xdr:cNvPr id="192" name="維持補修費該当値テキスト"/>
        <xdr:cNvSpPr txBox="1"/>
      </xdr:nvSpPr>
      <xdr:spPr>
        <a:xfrm>
          <a:off x="4686300" y="1312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43638</xdr:rowOff>
    </xdr:from>
    <xdr:to>
      <xdr:col>20</xdr:col>
      <xdr:colOff>38100</xdr:colOff>
      <xdr:row>77</xdr:row>
      <xdr:rowOff>145238</xdr:rowOff>
    </xdr:to>
    <xdr:sp macro="" textlink="">
      <xdr:nvSpPr>
        <xdr:cNvPr id="193" name="楕円 192"/>
        <xdr:cNvSpPr/>
      </xdr:nvSpPr>
      <xdr:spPr>
        <a:xfrm>
          <a:off x="3746500" y="1324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161765</xdr:rowOff>
    </xdr:from>
    <xdr:ext cx="469744" cy="259045"/>
    <xdr:sp macro="" textlink="">
      <xdr:nvSpPr>
        <xdr:cNvPr id="194" name="テキスト ボックス 193"/>
        <xdr:cNvSpPr txBox="1"/>
      </xdr:nvSpPr>
      <xdr:spPr>
        <a:xfrm>
          <a:off x="3562428" y="130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64943</xdr:rowOff>
    </xdr:from>
    <xdr:to>
      <xdr:col>15</xdr:col>
      <xdr:colOff>101600</xdr:colOff>
      <xdr:row>77</xdr:row>
      <xdr:rowOff>166543</xdr:rowOff>
    </xdr:to>
    <xdr:sp macro="" textlink="">
      <xdr:nvSpPr>
        <xdr:cNvPr id="195" name="楕円 194"/>
        <xdr:cNvSpPr/>
      </xdr:nvSpPr>
      <xdr:spPr>
        <a:xfrm>
          <a:off x="2857500" y="1326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11620</xdr:rowOff>
    </xdr:from>
    <xdr:ext cx="469744" cy="259045"/>
    <xdr:sp macro="" textlink="">
      <xdr:nvSpPr>
        <xdr:cNvPr id="196" name="テキスト ボックス 195"/>
        <xdr:cNvSpPr txBox="1"/>
      </xdr:nvSpPr>
      <xdr:spPr>
        <a:xfrm>
          <a:off x="2673428" y="1304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92787</xdr:rowOff>
    </xdr:from>
    <xdr:to>
      <xdr:col>10</xdr:col>
      <xdr:colOff>165100</xdr:colOff>
      <xdr:row>78</xdr:row>
      <xdr:rowOff>22937</xdr:rowOff>
    </xdr:to>
    <xdr:sp macro="" textlink="">
      <xdr:nvSpPr>
        <xdr:cNvPr id="197" name="楕円 196"/>
        <xdr:cNvSpPr/>
      </xdr:nvSpPr>
      <xdr:spPr>
        <a:xfrm>
          <a:off x="1968500" y="132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39464</xdr:rowOff>
    </xdr:from>
    <xdr:ext cx="469744" cy="259045"/>
    <xdr:sp macro="" textlink="">
      <xdr:nvSpPr>
        <xdr:cNvPr id="198" name="テキスト ボックス 197"/>
        <xdr:cNvSpPr txBox="1"/>
      </xdr:nvSpPr>
      <xdr:spPr>
        <a:xfrm>
          <a:off x="1784428" y="1306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88168</xdr:rowOff>
    </xdr:from>
    <xdr:to>
      <xdr:col>6</xdr:col>
      <xdr:colOff>38100</xdr:colOff>
      <xdr:row>78</xdr:row>
      <xdr:rowOff>18318</xdr:rowOff>
    </xdr:to>
    <xdr:sp macro="" textlink="">
      <xdr:nvSpPr>
        <xdr:cNvPr id="199" name="楕円 198"/>
        <xdr:cNvSpPr/>
      </xdr:nvSpPr>
      <xdr:spPr>
        <a:xfrm>
          <a:off x="1079500" y="1328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9445</xdr:rowOff>
    </xdr:from>
    <xdr:ext cx="469744" cy="259045"/>
    <xdr:sp macro="" textlink="">
      <xdr:nvSpPr>
        <xdr:cNvPr id="200" name="テキスト ボックス 199"/>
        <xdr:cNvSpPr txBox="1"/>
      </xdr:nvSpPr>
      <xdr:spPr>
        <a:xfrm>
          <a:off x="895428" y="1338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126228</xdr:rowOff>
    </xdr:from>
    <xdr:to>
      <xdr:col>24</xdr:col>
      <xdr:colOff>63500</xdr:colOff>
      <xdr:row>97</xdr:row>
      <xdr:rowOff>134914</xdr:rowOff>
    </xdr:to>
    <xdr:cxnSp macro="">
      <xdr:nvCxnSpPr>
        <xdr:cNvPr id="228" name="直線コネクタ 227"/>
        <xdr:cNvCxnSpPr/>
      </xdr:nvCxnSpPr>
      <xdr:spPr>
        <a:xfrm flipV="1">
          <a:off x="3797300" y="16756878"/>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134914</xdr:rowOff>
    </xdr:from>
    <xdr:to>
      <xdr:col>19</xdr:col>
      <xdr:colOff>177800</xdr:colOff>
      <xdr:row>97</xdr:row>
      <xdr:rowOff>148707</xdr:rowOff>
    </xdr:to>
    <xdr:cxnSp macro="">
      <xdr:nvCxnSpPr>
        <xdr:cNvPr id="231" name="直線コネクタ 230"/>
        <xdr:cNvCxnSpPr/>
      </xdr:nvCxnSpPr>
      <xdr:spPr>
        <a:xfrm flipV="1">
          <a:off x="2908300" y="16765564"/>
          <a:ext cx="8890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148707</xdr:rowOff>
    </xdr:from>
    <xdr:to>
      <xdr:col>15</xdr:col>
      <xdr:colOff>50800</xdr:colOff>
      <xdr:row>98</xdr:row>
      <xdr:rowOff>83800</xdr:rowOff>
    </xdr:to>
    <xdr:cxnSp macro="">
      <xdr:nvCxnSpPr>
        <xdr:cNvPr id="234" name="直線コネクタ 233"/>
        <xdr:cNvCxnSpPr/>
      </xdr:nvCxnSpPr>
      <xdr:spPr>
        <a:xfrm flipV="1">
          <a:off x="2019300" y="16779357"/>
          <a:ext cx="889000" cy="10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83800</xdr:rowOff>
    </xdr:from>
    <xdr:to>
      <xdr:col>10</xdr:col>
      <xdr:colOff>114300</xdr:colOff>
      <xdr:row>98</xdr:row>
      <xdr:rowOff>140325</xdr:rowOff>
    </xdr:to>
    <xdr:cxnSp macro="">
      <xdr:nvCxnSpPr>
        <xdr:cNvPr id="237" name="直線コネクタ 236"/>
        <xdr:cNvCxnSpPr/>
      </xdr:nvCxnSpPr>
      <xdr:spPr>
        <a:xfrm flipV="1">
          <a:off x="1130300" y="16885900"/>
          <a:ext cx="889000" cy="5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158594</xdr:rowOff>
    </xdr:from>
    <xdr:ext cx="534377" cy="259045"/>
    <xdr:sp macro="" textlink="">
      <xdr:nvSpPr>
        <xdr:cNvPr id="239" name="テキスト ボックス 238"/>
        <xdr:cNvSpPr txBox="1"/>
      </xdr:nvSpPr>
      <xdr:spPr>
        <a:xfrm>
          <a:off x="1752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49018</xdr:rowOff>
    </xdr:from>
    <xdr:ext cx="534377" cy="259045"/>
    <xdr:sp macro="" textlink="">
      <xdr:nvSpPr>
        <xdr:cNvPr id="241" name="テキスト ボックス 240"/>
        <xdr:cNvSpPr txBox="1"/>
      </xdr:nvSpPr>
      <xdr:spPr>
        <a:xfrm>
          <a:off x="863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75428</xdr:rowOff>
    </xdr:from>
    <xdr:to>
      <xdr:col>24</xdr:col>
      <xdr:colOff>114300</xdr:colOff>
      <xdr:row>98</xdr:row>
      <xdr:rowOff>5578</xdr:rowOff>
    </xdr:to>
    <xdr:sp macro="" textlink="">
      <xdr:nvSpPr>
        <xdr:cNvPr id="247" name="楕円 246"/>
        <xdr:cNvSpPr/>
      </xdr:nvSpPr>
      <xdr:spPr>
        <a:xfrm>
          <a:off x="4584700" y="1670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53855</xdr:rowOff>
    </xdr:from>
    <xdr:ext cx="534377" cy="259045"/>
    <xdr:sp macro="" textlink="">
      <xdr:nvSpPr>
        <xdr:cNvPr id="248" name="扶助費該当値テキスト"/>
        <xdr:cNvSpPr txBox="1"/>
      </xdr:nvSpPr>
      <xdr:spPr>
        <a:xfrm>
          <a:off x="4686300" y="1668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84114</xdr:rowOff>
    </xdr:from>
    <xdr:to>
      <xdr:col>20</xdr:col>
      <xdr:colOff>38100</xdr:colOff>
      <xdr:row>98</xdr:row>
      <xdr:rowOff>14264</xdr:rowOff>
    </xdr:to>
    <xdr:sp macro="" textlink="">
      <xdr:nvSpPr>
        <xdr:cNvPr id="249" name="楕円 248"/>
        <xdr:cNvSpPr/>
      </xdr:nvSpPr>
      <xdr:spPr>
        <a:xfrm>
          <a:off x="3746500" y="1671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5391</xdr:rowOff>
    </xdr:from>
    <xdr:ext cx="534377" cy="259045"/>
    <xdr:sp macro="" textlink="">
      <xdr:nvSpPr>
        <xdr:cNvPr id="250" name="テキスト ボックス 249"/>
        <xdr:cNvSpPr txBox="1"/>
      </xdr:nvSpPr>
      <xdr:spPr>
        <a:xfrm>
          <a:off x="3530111" y="168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97907</xdr:rowOff>
    </xdr:from>
    <xdr:to>
      <xdr:col>15</xdr:col>
      <xdr:colOff>101600</xdr:colOff>
      <xdr:row>98</xdr:row>
      <xdr:rowOff>28057</xdr:rowOff>
    </xdr:to>
    <xdr:sp macro="" textlink="">
      <xdr:nvSpPr>
        <xdr:cNvPr id="251" name="楕円 250"/>
        <xdr:cNvSpPr/>
      </xdr:nvSpPr>
      <xdr:spPr>
        <a:xfrm>
          <a:off x="2857500" y="1672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19184</xdr:rowOff>
    </xdr:from>
    <xdr:ext cx="534377" cy="259045"/>
    <xdr:sp macro="" textlink="">
      <xdr:nvSpPr>
        <xdr:cNvPr id="252" name="テキスト ボックス 251"/>
        <xdr:cNvSpPr txBox="1"/>
      </xdr:nvSpPr>
      <xdr:spPr>
        <a:xfrm>
          <a:off x="2641111" y="1682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33000</xdr:rowOff>
    </xdr:from>
    <xdr:to>
      <xdr:col>10</xdr:col>
      <xdr:colOff>165100</xdr:colOff>
      <xdr:row>98</xdr:row>
      <xdr:rowOff>134600</xdr:rowOff>
    </xdr:to>
    <xdr:sp macro="" textlink="">
      <xdr:nvSpPr>
        <xdr:cNvPr id="253" name="楕円 252"/>
        <xdr:cNvSpPr/>
      </xdr:nvSpPr>
      <xdr:spPr>
        <a:xfrm>
          <a:off x="1968500" y="168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125727</xdr:rowOff>
    </xdr:from>
    <xdr:ext cx="534377" cy="259045"/>
    <xdr:sp macro="" textlink="">
      <xdr:nvSpPr>
        <xdr:cNvPr id="254" name="テキスト ボックス 253"/>
        <xdr:cNvSpPr txBox="1"/>
      </xdr:nvSpPr>
      <xdr:spPr>
        <a:xfrm>
          <a:off x="1752111" y="1692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89525</xdr:rowOff>
    </xdr:from>
    <xdr:to>
      <xdr:col>6</xdr:col>
      <xdr:colOff>38100</xdr:colOff>
      <xdr:row>99</xdr:row>
      <xdr:rowOff>19675</xdr:rowOff>
    </xdr:to>
    <xdr:sp macro="" textlink="">
      <xdr:nvSpPr>
        <xdr:cNvPr id="255" name="楕円 254"/>
        <xdr:cNvSpPr/>
      </xdr:nvSpPr>
      <xdr:spPr>
        <a:xfrm>
          <a:off x="1079500" y="168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10802</xdr:rowOff>
    </xdr:from>
    <xdr:ext cx="534377" cy="259045"/>
    <xdr:sp macro="" textlink="">
      <xdr:nvSpPr>
        <xdr:cNvPr id="256" name="テキスト ボックス 255"/>
        <xdr:cNvSpPr txBox="1"/>
      </xdr:nvSpPr>
      <xdr:spPr>
        <a:xfrm>
          <a:off x="863111" y="1698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81350</xdr:rowOff>
    </xdr:from>
    <xdr:to>
      <xdr:col>55</xdr:col>
      <xdr:colOff>0</xdr:colOff>
      <xdr:row>38</xdr:row>
      <xdr:rowOff>89565</xdr:rowOff>
    </xdr:to>
    <xdr:cxnSp macro="">
      <xdr:nvCxnSpPr>
        <xdr:cNvPr id="289" name="直線コネクタ 288"/>
        <xdr:cNvCxnSpPr/>
      </xdr:nvCxnSpPr>
      <xdr:spPr>
        <a:xfrm flipV="1">
          <a:off x="9639300" y="6425000"/>
          <a:ext cx="838200" cy="17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89565</xdr:rowOff>
    </xdr:from>
    <xdr:to>
      <xdr:col>50</xdr:col>
      <xdr:colOff>114300</xdr:colOff>
      <xdr:row>38</xdr:row>
      <xdr:rowOff>108310</xdr:rowOff>
    </xdr:to>
    <xdr:cxnSp macro="">
      <xdr:nvCxnSpPr>
        <xdr:cNvPr id="292" name="直線コネクタ 291"/>
        <xdr:cNvCxnSpPr/>
      </xdr:nvCxnSpPr>
      <xdr:spPr>
        <a:xfrm flipV="1">
          <a:off x="8750300" y="6604665"/>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73606</xdr:rowOff>
    </xdr:from>
    <xdr:to>
      <xdr:col>45</xdr:col>
      <xdr:colOff>177800</xdr:colOff>
      <xdr:row>38</xdr:row>
      <xdr:rowOff>108310</xdr:rowOff>
    </xdr:to>
    <xdr:cxnSp macro="">
      <xdr:nvCxnSpPr>
        <xdr:cNvPr id="295" name="直線コネクタ 294"/>
        <xdr:cNvCxnSpPr/>
      </xdr:nvCxnSpPr>
      <xdr:spPr>
        <a:xfrm>
          <a:off x="7861300" y="6588706"/>
          <a:ext cx="889000" cy="3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73606</xdr:rowOff>
    </xdr:from>
    <xdr:to>
      <xdr:col>41</xdr:col>
      <xdr:colOff>50800</xdr:colOff>
      <xdr:row>38</xdr:row>
      <xdr:rowOff>80864</xdr:rowOff>
    </xdr:to>
    <xdr:cxnSp macro="">
      <xdr:nvCxnSpPr>
        <xdr:cNvPr id="298" name="直線コネクタ 297"/>
        <xdr:cNvCxnSpPr/>
      </xdr:nvCxnSpPr>
      <xdr:spPr>
        <a:xfrm flipV="1">
          <a:off x="6972300" y="6588706"/>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18489</xdr:rowOff>
    </xdr:from>
    <xdr:ext cx="534377" cy="259045"/>
    <xdr:sp macro="" textlink="">
      <xdr:nvSpPr>
        <xdr:cNvPr id="300" name="テキスト ボックス 299"/>
        <xdr:cNvSpPr txBox="1"/>
      </xdr:nvSpPr>
      <xdr:spPr>
        <a:xfrm>
          <a:off x="7594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30550</xdr:rowOff>
    </xdr:from>
    <xdr:to>
      <xdr:col>55</xdr:col>
      <xdr:colOff>50800</xdr:colOff>
      <xdr:row>37</xdr:row>
      <xdr:rowOff>132150</xdr:rowOff>
    </xdr:to>
    <xdr:sp macro="" textlink="">
      <xdr:nvSpPr>
        <xdr:cNvPr id="308" name="楕円 307"/>
        <xdr:cNvSpPr/>
      </xdr:nvSpPr>
      <xdr:spPr>
        <a:xfrm>
          <a:off x="10426700" y="63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8977</xdr:rowOff>
    </xdr:from>
    <xdr:ext cx="534377" cy="259045"/>
    <xdr:sp macro="" textlink="">
      <xdr:nvSpPr>
        <xdr:cNvPr id="309" name="補助費等該当値テキスト"/>
        <xdr:cNvSpPr txBox="1"/>
      </xdr:nvSpPr>
      <xdr:spPr>
        <a:xfrm>
          <a:off x="10528300" y="635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38765</xdr:rowOff>
    </xdr:from>
    <xdr:to>
      <xdr:col>50</xdr:col>
      <xdr:colOff>165100</xdr:colOff>
      <xdr:row>38</xdr:row>
      <xdr:rowOff>140365</xdr:rowOff>
    </xdr:to>
    <xdr:sp macro="" textlink="">
      <xdr:nvSpPr>
        <xdr:cNvPr id="310" name="楕円 309"/>
        <xdr:cNvSpPr/>
      </xdr:nvSpPr>
      <xdr:spPr>
        <a:xfrm>
          <a:off x="9588500" y="655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131492</xdr:rowOff>
    </xdr:from>
    <xdr:ext cx="534377" cy="259045"/>
    <xdr:sp macro="" textlink="">
      <xdr:nvSpPr>
        <xdr:cNvPr id="311" name="テキスト ボックス 310"/>
        <xdr:cNvSpPr txBox="1"/>
      </xdr:nvSpPr>
      <xdr:spPr>
        <a:xfrm>
          <a:off x="9372111" y="664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57510</xdr:rowOff>
    </xdr:from>
    <xdr:to>
      <xdr:col>46</xdr:col>
      <xdr:colOff>38100</xdr:colOff>
      <xdr:row>38</xdr:row>
      <xdr:rowOff>159110</xdr:rowOff>
    </xdr:to>
    <xdr:sp macro="" textlink="">
      <xdr:nvSpPr>
        <xdr:cNvPr id="312" name="楕円 311"/>
        <xdr:cNvSpPr/>
      </xdr:nvSpPr>
      <xdr:spPr>
        <a:xfrm>
          <a:off x="8699500" y="657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150237</xdr:rowOff>
    </xdr:from>
    <xdr:ext cx="534377" cy="259045"/>
    <xdr:sp macro="" textlink="">
      <xdr:nvSpPr>
        <xdr:cNvPr id="313" name="テキスト ボックス 312"/>
        <xdr:cNvSpPr txBox="1"/>
      </xdr:nvSpPr>
      <xdr:spPr>
        <a:xfrm>
          <a:off x="8483111" y="666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22806</xdr:rowOff>
    </xdr:from>
    <xdr:to>
      <xdr:col>41</xdr:col>
      <xdr:colOff>101600</xdr:colOff>
      <xdr:row>38</xdr:row>
      <xdr:rowOff>124406</xdr:rowOff>
    </xdr:to>
    <xdr:sp macro="" textlink="">
      <xdr:nvSpPr>
        <xdr:cNvPr id="314" name="楕円 313"/>
        <xdr:cNvSpPr/>
      </xdr:nvSpPr>
      <xdr:spPr>
        <a:xfrm>
          <a:off x="7810500" y="653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115533</xdr:rowOff>
    </xdr:from>
    <xdr:ext cx="534377" cy="259045"/>
    <xdr:sp macro="" textlink="">
      <xdr:nvSpPr>
        <xdr:cNvPr id="315" name="テキスト ボックス 314"/>
        <xdr:cNvSpPr txBox="1"/>
      </xdr:nvSpPr>
      <xdr:spPr>
        <a:xfrm>
          <a:off x="7594111" y="663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30064</xdr:rowOff>
    </xdr:from>
    <xdr:to>
      <xdr:col>36</xdr:col>
      <xdr:colOff>165100</xdr:colOff>
      <xdr:row>38</xdr:row>
      <xdr:rowOff>131664</xdr:rowOff>
    </xdr:to>
    <xdr:sp macro="" textlink="">
      <xdr:nvSpPr>
        <xdr:cNvPr id="316" name="楕円 315"/>
        <xdr:cNvSpPr/>
      </xdr:nvSpPr>
      <xdr:spPr>
        <a:xfrm>
          <a:off x="6921500" y="654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122791</xdr:rowOff>
    </xdr:from>
    <xdr:ext cx="534377" cy="259045"/>
    <xdr:sp macro="" textlink="">
      <xdr:nvSpPr>
        <xdr:cNvPr id="317" name="テキスト ボックス 316"/>
        <xdr:cNvSpPr txBox="1"/>
      </xdr:nvSpPr>
      <xdr:spPr>
        <a:xfrm>
          <a:off x="6705111" y="663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54620</xdr:rowOff>
    </xdr:from>
    <xdr:to>
      <xdr:col>55</xdr:col>
      <xdr:colOff>0</xdr:colOff>
      <xdr:row>56</xdr:row>
      <xdr:rowOff>69767</xdr:rowOff>
    </xdr:to>
    <xdr:cxnSp macro="">
      <xdr:nvCxnSpPr>
        <xdr:cNvPr id="344" name="直線コネクタ 343"/>
        <xdr:cNvCxnSpPr/>
      </xdr:nvCxnSpPr>
      <xdr:spPr>
        <a:xfrm>
          <a:off x="9639300" y="9655820"/>
          <a:ext cx="838200" cy="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47055</xdr:rowOff>
    </xdr:from>
    <xdr:ext cx="534377" cy="259045"/>
    <xdr:sp macro="" textlink="">
      <xdr:nvSpPr>
        <xdr:cNvPr id="345" name="普通建設事業費平均値テキスト"/>
        <xdr:cNvSpPr txBox="1"/>
      </xdr:nvSpPr>
      <xdr:spPr>
        <a:xfrm>
          <a:off x="10528300" y="981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54620</xdr:rowOff>
    </xdr:from>
    <xdr:to>
      <xdr:col>50</xdr:col>
      <xdr:colOff>114300</xdr:colOff>
      <xdr:row>57</xdr:row>
      <xdr:rowOff>79679</xdr:rowOff>
    </xdr:to>
    <xdr:cxnSp macro="">
      <xdr:nvCxnSpPr>
        <xdr:cNvPr id="347" name="直線コネクタ 346"/>
        <xdr:cNvCxnSpPr/>
      </xdr:nvCxnSpPr>
      <xdr:spPr>
        <a:xfrm flipV="1">
          <a:off x="8750300" y="9655820"/>
          <a:ext cx="889000" cy="19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134444</xdr:rowOff>
    </xdr:from>
    <xdr:ext cx="534377" cy="259045"/>
    <xdr:sp macro="" textlink="">
      <xdr:nvSpPr>
        <xdr:cNvPr id="349" name="テキスト ボックス 348"/>
        <xdr:cNvSpPr txBox="1"/>
      </xdr:nvSpPr>
      <xdr:spPr>
        <a:xfrm>
          <a:off x="9372111" y="99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80785</xdr:rowOff>
    </xdr:from>
    <xdr:to>
      <xdr:col>45</xdr:col>
      <xdr:colOff>177800</xdr:colOff>
      <xdr:row>57</xdr:row>
      <xdr:rowOff>79679</xdr:rowOff>
    </xdr:to>
    <xdr:cxnSp macro="">
      <xdr:nvCxnSpPr>
        <xdr:cNvPr id="350" name="直線コネクタ 349"/>
        <xdr:cNvCxnSpPr/>
      </xdr:nvCxnSpPr>
      <xdr:spPr>
        <a:xfrm>
          <a:off x="7861300" y="9510535"/>
          <a:ext cx="889000" cy="34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149605</xdr:rowOff>
    </xdr:from>
    <xdr:ext cx="534377" cy="259045"/>
    <xdr:sp macro="" textlink="">
      <xdr:nvSpPr>
        <xdr:cNvPr id="352" name="テキスト ボックス 351"/>
        <xdr:cNvSpPr txBox="1"/>
      </xdr:nvSpPr>
      <xdr:spPr>
        <a:xfrm>
          <a:off x="8483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80785</xdr:rowOff>
    </xdr:from>
    <xdr:to>
      <xdr:col>41</xdr:col>
      <xdr:colOff>50800</xdr:colOff>
      <xdr:row>57</xdr:row>
      <xdr:rowOff>16951</xdr:rowOff>
    </xdr:to>
    <xdr:cxnSp macro="">
      <xdr:nvCxnSpPr>
        <xdr:cNvPr id="353" name="直線コネクタ 352"/>
        <xdr:cNvCxnSpPr/>
      </xdr:nvCxnSpPr>
      <xdr:spPr>
        <a:xfrm flipV="1">
          <a:off x="6972300" y="9510535"/>
          <a:ext cx="889000" cy="27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136922</xdr:rowOff>
    </xdr:from>
    <xdr:ext cx="534377" cy="259045"/>
    <xdr:sp macro="" textlink="">
      <xdr:nvSpPr>
        <xdr:cNvPr id="355" name="テキスト ボックス 354"/>
        <xdr:cNvSpPr txBox="1"/>
      </xdr:nvSpPr>
      <xdr:spPr>
        <a:xfrm>
          <a:off x="7594111" y="99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18967</xdr:rowOff>
    </xdr:from>
    <xdr:to>
      <xdr:col>55</xdr:col>
      <xdr:colOff>50800</xdr:colOff>
      <xdr:row>56</xdr:row>
      <xdr:rowOff>120567</xdr:rowOff>
    </xdr:to>
    <xdr:sp macro="" textlink="">
      <xdr:nvSpPr>
        <xdr:cNvPr id="363" name="楕円 362"/>
        <xdr:cNvSpPr/>
      </xdr:nvSpPr>
      <xdr:spPr>
        <a:xfrm>
          <a:off x="10426700" y="962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41844</xdr:rowOff>
    </xdr:from>
    <xdr:ext cx="534377" cy="259045"/>
    <xdr:sp macro="" textlink="">
      <xdr:nvSpPr>
        <xdr:cNvPr id="364" name="普通建設事業費該当値テキスト"/>
        <xdr:cNvSpPr txBox="1"/>
      </xdr:nvSpPr>
      <xdr:spPr>
        <a:xfrm>
          <a:off x="10528300" y="947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3820</xdr:rowOff>
    </xdr:from>
    <xdr:to>
      <xdr:col>50</xdr:col>
      <xdr:colOff>165100</xdr:colOff>
      <xdr:row>56</xdr:row>
      <xdr:rowOff>105420</xdr:rowOff>
    </xdr:to>
    <xdr:sp macro="" textlink="">
      <xdr:nvSpPr>
        <xdr:cNvPr id="365" name="楕円 364"/>
        <xdr:cNvSpPr/>
      </xdr:nvSpPr>
      <xdr:spPr>
        <a:xfrm>
          <a:off x="9588500" y="960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121947</xdr:rowOff>
    </xdr:from>
    <xdr:ext cx="534377" cy="259045"/>
    <xdr:sp macro="" textlink="">
      <xdr:nvSpPr>
        <xdr:cNvPr id="366" name="テキスト ボックス 365"/>
        <xdr:cNvSpPr txBox="1"/>
      </xdr:nvSpPr>
      <xdr:spPr>
        <a:xfrm>
          <a:off x="9372111" y="938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28879</xdr:rowOff>
    </xdr:from>
    <xdr:to>
      <xdr:col>46</xdr:col>
      <xdr:colOff>38100</xdr:colOff>
      <xdr:row>57</xdr:row>
      <xdr:rowOff>130479</xdr:rowOff>
    </xdr:to>
    <xdr:sp macro="" textlink="">
      <xdr:nvSpPr>
        <xdr:cNvPr id="367" name="楕円 366"/>
        <xdr:cNvSpPr/>
      </xdr:nvSpPr>
      <xdr:spPr>
        <a:xfrm>
          <a:off x="8699500" y="980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147006</xdr:rowOff>
    </xdr:from>
    <xdr:ext cx="534377" cy="259045"/>
    <xdr:sp macro="" textlink="">
      <xdr:nvSpPr>
        <xdr:cNvPr id="368" name="テキスト ボックス 367"/>
        <xdr:cNvSpPr txBox="1"/>
      </xdr:nvSpPr>
      <xdr:spPr>
        <a:xfrm>
          <a:off x="8483111" y="957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29985</xdr:rowOff>
    </xdr:from>
    <xdr:to>
      <xdr:col>41</xdr:col>
      <xdr:colOff>101600</xdr:colOff>
      <xdr:row>55</xdr:row>
      <xdr:rowOff>131585</xdr:rowOff>
    </xdr:to>
    <xdr:sp macro="" textlink="">
      <xdr:nvSpPr>
        <xdr:cNvPr id="369" name="楕円 368"/>
        <xdr:cNvSpPr/>
      </xdr:nvSpPr>
      <xdr:spPr>
        <a:xfrm>
          <a:off x="7810500" y="945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148112</xdr:rowOff>
    </xdr:from>
    <xdr:ext cx="599010" cy="259045"/>
    <xdr:sp macro="" textlink="">
      <xdr:nvSpPr>
        <xdr:cNvPr id="370" name="テキスト ボックス 369"/>
        <xdr:cNvSpPr txBox="1"/>
      </xdr:nvSpPr>
      <xdr:spPr>
        <a:xfrm>
          <a:off x="7561795" y="923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137601</xdr:rowOff>
    </xdr:from>
    <xdr:to>
      <xdr:col>36</xdr:col>
      <xdr:colOff>165100</xdr:colOff>
      <xdr:row>57</xdr:row>
      <xdr:rowOff>67751</xdr:rowOff>
    </xdr:to>
    <xdr:sp macro="" textlink="">
      <xdr:nvSpPr>
        <xdr:cNvPr id="371" name="楕円 370"/>
        <xdr:cNvSpPr/>
      </xdr:nvSpPr>
      <xdr:spPr>
        <a:xfrm>
          <a:off x="6921500" y="973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58878</xdr:rowOff>
    </xdr:from>
    <xdr:ext cx="534377" cy="259045"/>
    <xdr:sp macro="" textlink="">
      <xdr:nvSpPr>
        <xdr:cNvPr id="372" name="テキスト ボックス 371"/>
        <xdr:cNvSpPr txBox="1"/>
      </xdr:nvSpPr>
      <xdr:spPr>
        <a:xfrm>
          <a:off x="6705111" y="983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75496</xdr:rowOff>
    </xdr:from>
    <xdr:to>
      <xdr:col>55</xdr:col>
      <xdr:colOff>0</xdr:colOff>
      <xdr:row>79</xdr:row>
      <xdr:rowOff>89125</xdr:rowOff>
    </xdr:to>
    <xdr:cxnSp macro="">
      <xdr:nvCxnSpPr>
        <xdr:cNvPr id="403" name="直線コネクタ 402"/>
        <xdr:cNvCxnSpPr/>
      </xdr:nvCxnSpPr>
      <xdr:spPr>
        <a:xfrm flipV="1">
          <a:off x="9639300" y="13620046"/>
          <a:ext cx="838200" cy="1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89125</xdr:rowOff>
    </xdr:from>
    <xdr:to>
      <xdr:col>50</xdr:col>
      <xdr:colOff>114300</xdr:colOff>
      <xdr:row>79</xdr:row>
      <xdr:rowOff>95983</xdr:rowOff>
    </xdr:to>
    <xdr:cxnSp macro="">
      <xdr:nvCxnSpPr>
        <xdr:cNvPr id="406" name="直線コネクタ 405"/>
        <xdr:cNvCxnSpPr/>
      </xdr:nvCxnSpPr>
      <xdr:spPr>
        <a:xfrm flipV="1">
          <a:off x="8750300" y="1363367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61269</xdr:rowOff>
    </xdr:from>
    <xdr:to>
      <xdr:col>45</xdr:col>
      <xdr:colOff>177800</xdr:colOff>
      <xdr:row>79</xdr:row>
      <xdr:rowOff>95983</xdr:rowOff>
    </xdr:to>
    <xdr:cxnSp macro="">
      <xdr:nvCxnSpPr>
        <xdr:cNvPr id="409" name="直線コネクタ 408"/>
        <xdr:cNvCxnSpPr/>
      </xdr:nvCxnSpPr>
      <xdr:spPr>
        <a:xfrm>
          <a:off x="7861300" y="13434369"/>
          <a:ext cx="889000" cy="20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61269</xdr:rowOff>
    </xdr:from>
    <xdr:to>
      <xdr:col>41</xdr:col>
      <xdr:colOff>50800</xdr:colOff>
      <xdr:row>79</xdr:row>
      <xdr:rowOff>31996</xdr:rowOff>
    </xdr:to>
    <xdr:cxnSp macro="">
      <xdr:nvCxnSpPr>
        <xdr:cNvPr id="412" name="直線コネクタ 411"/>
        <xdr:cNvCxnSpPr/>
      </xdr:nvCxnSpPr>
      <xdr:spPr>
        <a:xfrm flipV="1">
          <a:off x="6972300" y="13434369"/>
          <a:ext cx="889000" cy="1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24696</xdr:rowOff>
    </xdr:from>
    <xdr:to>
      <xdr:col>55</xdr:col>
      <xdr:colOff>50800</xdr:colOff>
      <xdr:row>79</xdr:row>
      <xdr:rowOff>126296</xdr:rowOff>
    </xdr:to>
    <xdr:sp macro="" textlink="">
      <xdr:nvSpPr>
        <xdr:cNvPr id="422" name="楕円 421"/>
        <xdr:cNvSpPr/>
      </xdr:nvSpPr>
      <xdr:spPr>
        <a:xfrm>
          <a:off x="10426700" y="1356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111073</xdr:rowOff>
    </xdr:from>
    <xdr:ext cx="469744" cy="259045"/>
    <xdr:sp macro="" textlink="">
      <xdr:nvSpPr>
        <xdr:cNvPr id="423" name="普通建設事業費 （ うち新規整備　）該当値テキスト"/>
        <xdr:cNvSpPr txBox="1"/>
      </xdr:nvSpPr>
      <xdr:spPr>
        <a:xfrm>
          <a:off x="10528300" y="13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38325</xdr:rowOff>
    </xdr:from>
    <xdr:to>
      <xdr:col>50</xdr:col>
      <xdr:colOff>165100</xdr:colOff>
      <xdr:row>79</xdr:row>
      <xdr:rowOff>139925</xdr:rowOff>
    </xdr:to>
    <xdr:sp macro="" textlink="">
      <xdr:nvSpPr>
        <xdr:cNvPr id="424" name="楕円 423"/>
        <xdr:cNvSpPr/>
      </xdr:nvSpPr>
      <xdr:spPr>
        <a:xfrm>
          <a:off x="9588500" y="1358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131052</xdr:rowOff>
    </xdr:from>
    <xdr:ext cx="378565" cy="259045"/>
    <xdr:sp macro="" textlink="">
      <xdr:nvSpPr>
        <xdr:cNvPr id="425" name="テキスト ボックス 424"/>
        <xdr:cNvSpPr txBox="1"/>
      </xdr:nvSpPr>
      <xdr:spPr>
        <a:xfrm>
          <a:off x="9450017" y="1367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45183</xdr:rowOff>
    </xdr:from>
    <xdr:to>
      <xdr:col>46</xdr:col>
      <xdr:colOff>38100</xdr:colOff>
      <xdr:row>79</xdr:row>
      <xdr:rowOff>146783</xdr:rowOff>
    </xdr:to>
    <xdr:sp macro="" textlink="">
      <xdr:nvSpPr>
        <xdr:cNvPr id="426" name="楕円 425"/>
        <xdr:cNvSpPr/>
      </xdr:nvSpPr>
      <xdr:spPr>
        <a:xfrm>
          <a:off x="8699500" y="1358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137910</xdr:rowOff>
    </xdr:from>
    <xdr:ext cx="378565" cy="259045"/>
    <xdr:sp macro="" textlink="">
      <xdr:nvSpPr>
        <xdr:cNvPr id="427" name="テキスト ボックス 426"/>
        <xdr:cNvSpPr txBox="1"/>
      </xdr:nvSpPr>
      <xdr:spPr>
        <a:xfrm>
          <a:off x="8561017" y="13682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10469</xdr:rowOff>
    </xdr:from>
    <xdr:to>
      <xdr:col>41</xdr:col>
      <xdr:colOff>101600</xdr:colOff>
      <xdr:row>78</xdr:row>
      <xdr:rowOff>112069</xdr:rowOff>
    </xdr:to>
    <xdr:sp macro="" textlink="">
      <xdr:nvSpPr>
        <xdr:cNvPr id="428" name="楕円 427"/>
        <xdr:cNvSpPr/>
      </xdr:nvSpPr>
      <xdr:spPr>
        <a:xfrm>
          <a:off x="7810500" y="1338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103196</xdr:rowOff>
    </xdr:from>
    <xdr:ext cx="534377" cy="259045"/>
    <xdr:sp macro="" textlink="">
      <xdr:nvSpPr>
        <xdr:cNvPr id="429" name="テキスト ボックス 428"/>
        <xdr:cNvSpPr txBox="1"/>
      </xdr:nvSpPr>
      <xdr:spPr>
        <a:xfrm>
          <a:off x="7594111" y="1347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152646</xdr:rowOff>
    </xdr:from>
    <xdr:to>
      <xdr:col>36</xdr:col>
      <xdr:colOff>165100</xdr:colOff>
      <xdr:row>79</xdr:row>
      <xdr:rowOff>82796</xdr:rowOff>
    </xdr:to>
    <xdr:sp macro="" textlink="">
      <xdr:nvSpPr>
        <xdr:cNvPr id="430" name="楕円 429"/>
        <xdr:cNvSpPr/>
      </xdr:nvSpPr>
      <xdr:spPr>
        <a:xfrm>
          <a:off x="6921500" y="1352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73923</xdr:rowOff>
    </xdr:from>
    <xdr:ext cx="469744" cy="259045"/>
    <xdr:sp macro="" textlink="">
      <xdr:nvSpPr>
        <xdr:cNvPr id="431" name="テキスト ボックス 430"/>
        <xdr:cNvSpPr txBox="1"/>
      </xdr:nvSpPr>
      <xdr:spPr>
        <a:xfrm>
          <a:off x="6737428" y="1361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76133</xdr:rowOff>
    </xdr:from>
    <xdr:to>
      <xdr:col>55</xdr:col>
      <xdr:colOff>0</xdr:colOff>
      <xdr:row>91</xdr:row>
      <xdr:rowOff>116187</xdr:rowOff>
    </xdr:to>
    <xdr:cxnSp macro="">
      <xdr:nvCxnSpPr>
        <xdr:cNvPr id="462" name="直線コネクタ 461"/>
        <xdr:cNvCxnSpPr/>
      </xdr:nvCxnSpPr>
      <xdr:spPr>
        <a:xfrm>
          <a:off x="9639300" y="15678083"/>
          <a:ext cx="838200" cy="4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13851</xdr:rowOff>
    </xdr:from>
    <xdr:ext cx="534377" cy="259045"/>
    <xdr:sp macro="" textlink="">
      <xdr:nvSpPr>
        <xdr:cNvPr id="463" name="普通建設事業費 （ うち更新整備　）平均値テキスト"/>
        <xdr:cNvSpPr txBox="1"/>
      </xdr:nvSpPr>
      <xdr:spPr>
        <a:xfrm>
          <a:off x="10528300" y="1664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76133</xdr:rowOff>
    </xdr:from>
    <xdr:to>
      <xdr:col>50</xdr:col>
      <xdr:colOff>114300</xdr:colOff>
      <xdr:row>94</xdr:row>
      <xdr:rowOff>154690</xdr:rowOff>
    </xdr:to>
    <xdr:cxnSp macro="">
      <xdr:nvCxnSpPr>
        <xdr:cNvPr id="465" name="直線コネクタ 464"/>
        <xdr:cNvCxnSpPr/>
      </xdr:nvCxnSpPr>
      <xdr:spPr>
        <a:xfrm flipV="1">
          <a:off x="8750300" y="15678083"/>
          <a:ext cx="889000" cy="59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65335</xdr:rowOff>
    </xdr:from>
    <xdr:ext cx="534377" cy="259045"/>
    <xdr:sp macro="" textlink="">
      <xdr:nvSpPr>
        <xdr:cNvPr id="467" name="テキスト ボックス 466"/>
        <xdr:cNvSpPr txBox="1"/>
      </xdr:nvSpPr>
      <xdr:spPr>
        <a:xfrm>
          <a:off x="9372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154690</xdr:rowOff>
    </xdr:from>
    <xdr:to>
      <xdr:col>45</xdr:col>
      <xdr:colOff>177800</xdr:colOff>
      <xdr:row>95</xdr:row>
      <xdr:rowOff>48113</xdr:rowOff>
    </xdr:to>
    <xdr:cxnSp macro="">
      <xdr:nvCxnSpPr>
        <xdr:cNvPr id="468" name="直線コネクタ 467"/>
        <xdr:cNvCxnSpPr/>
      </xdr:nvCxnSpPr>
      <xdr:spPr>
        <a:xfrm flipV="1">
          <a:off x="7861300" y="16270990"/>
          <a:ext cx="889000" cy="6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114647</xdr:rowOff>
    </xdr:from>
    <xdr:ext cx="534377" cy="259045"/>
    <xdr:sp macro="" textlink="">
      <xdr:nvSpPr>
        <xdr:cNvPr id="470" name="テキスト ボックス 469"/>
        <xdr:cNvSpPr txBox="1"/>
      </xdr:nvSpPr>
      <xdr:spPr>
        <a:xfrm>
          <a:off x="8483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48113</xdr:rowOff>
    </xdr:from>
    <xdr:to>
      <xdr:col>41</xdr:col>
      <xdr:colOff>50800</xdr:colOff>
      <xdr:row>96</xdr:row>
      <xdr:rowOff>68557</xdr:rowOff>
    </xdr:to>
    <xdr:cxnSp macro="">
      <xdr:nvCxnSpPr>
        <xdr:cNvPr id="471" name="直線コネクタ 470"/>
        <xdr:cNvCxnSpPr/>
      </xdr:nvCxnSpPr>
      <xdr:spPr>
        <a:xfrm flipV="1">
          <a:off x="6972300" y="16335863"/>
          <a:ext cx="889000" cy="19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25167</xdr:rowOff>
    </xdr:from>
    <xdr:ext cx="534377" cy="259045"/>
    <xdr:sp macro="" textlink="">
      <xdr:nvSpPr>
        <xdr:cNvPr id="473" name="テキスト ボックス 472"/>
        <xdr:cNvSpPr txBox="1"/>
      </xdr:nvSpPr>
      <xdr:spPr>
        <a:xfrm>
          <a:off x="7594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75" name="テキスト ボックス 474"/>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65387</xdr:rowOff>
    </xdr:from>
    <xdr:to>
      <xdr:col>55</xdr:col>
      <xdr:colOff>50800</xdr:colOff>
      <xdr:row>91</xdr:row>
      <xdr:rowOff>166987</xdr:rowOff>
    </xdr:to>
    <xdr:sp macro="" textlink="">
      <xdr:nvSpPr>
        <xdr:cNvPr id="481" name="楕円 480"/>
        <xdr:cNvSpPr/>
      </xdr:nvSpPr>
      <xdr:spPr>
        <a:xfrm>
          <a:off x="10426700" y="1566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88264</xdr:rowOff>
    </xdr:from>
    <xdr:ext cx="534377" cy="259045"/>
    <xdr:sp macro="" textlink="">
      <xdr:nvSpPr>
        <xdr:cNvPr id="482" name="普通建設事業費 （ うち更新整備　）該当値テキスト"/>
        <xdr:cNvSpPr txBox="1"/>
      </xdr:nvSpPr>
      <xdr:spPr>
        <a:xfrm>
          <a:off x="10528300" y="1551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25333</xdr:rowOff>
    </xdr:from>
    <xdr:to>
      <xdr:col>50</xdr:col>
      <xdr:colOff>165100</xdr:colOff>
      <xdr:row>91</xdr:row>
      <xdr:rowOff>126933</xdr:rowOff>
    </xdr:to>
    <xdr:sp macro="" textlink="">
      <xdr:nvSpPr>
        <xdr:cNvPr id="483" name="楕円 482"/>
        <xdr:cNvSpPr/>
      </xdr:nvSpPr>
      <xdr:spPr>
        <a:xfrm>
          <a:off x="9588500" y="1562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143460</xdr:rowOff>
    </xdr:from>
    <xdr:ext cx="534377" cy="259045"/>
    <xdr:sp macro="" textlink="">
      <xdr:nvSpPr>
        <xdr:cNvPr id="484" name="テキスト ボックス 483"/>
        <xdr:cNvSpPr txBox="1"/>
      </xdr:nvSpPr>
      <xdr:spPr>
        <a:xfrm>
          <a:off x="9372111" y="1540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103890</xdr:rowOff>
    </xdr:from>
    <xdr:to>
      <xdr:col>46</xdr:col>
      <xdr:colOff>38100</xdr:colOff>
      <xdr:row>95</xdr:row>
      <xdr:rowOff>34040</xdr:rowOff>
    </xdr:to>
    <xdr:sp macro="" textlink="">
      <xdr:nvSpPr>
        <xdr:cNvPr id="485" name="楕円 484"/>
        <xdr:cNvSpPr/>
      </xdr:nvSpPr>
      <xdr:spPr>
        <a:xfrm>
          <a:off x="8699500" y="1622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50567</xdr:rowOff>
    </xdr:from>
    <xdr:ext cx="534377" cy="259045"/>
    <xdr:sp macro="" textlink="">
      <xdr:nvSpPr>
        <xdr:cNvPr id="486" name="テキスト ボックス 485"/>
        <xdr:cNvSpPr txBox="1"/>
      </xdr:nvSpPr>
      <xdr:spPr>
        <a:xfrm>
          <a:off x="8483111" y="1599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168763</xdr:rowOff>
    </xdr:from>
    <xdr:to>
      <xdr:col>41</xdr:col>
      <xdr:colOff>101600</xdr:colOff>
      <xdr:row>95</xdr:row>
      <xdr:rowOff>98913</xdr:rowOff>
    </xdr:to>
    <xdr:sp macro="" textlink="">
      <xdr:nvSpPr>
        <xdr:cNvPr id="487" name="楕円 486"/>
        <xdr:cNvSpPr/>
      </xdr:nvSpPr>
      <xdr:spPr>
        <a:xfrm>
          <a:off x="7810500" y="1628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115440</xdr:rowOff>
    </xdr:from>
    <xdr:ext cx="534377" cy="259045"/>
    <xdr:sp macro="" textlink="">
      <xdr:nvSpPr>
        <xdr:cNvPr id="488" name="テキスト ボックス 487"/>
        <xdr:cNvSpPr txBox="1"/>
      </xdr:nvSpPr>
      <xdr:spPr>
        <a:xfrm>
          <a:off x="7594111" y="1606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17757</xdr:rowOff>
    </xdr:from>
    <xdr:to>
      <xdr:col>36</xdr:col>
      <xdr:colOff>165100</xdr:colOff>
      <xdr:row>96</xdr:row>
      <xdr:rowOff>119357</xdr:rowOff>
    </xdr:to>
    <xdr:sp macro="" textlink="">
      <xdr:nvSpPr>
        <xdr:cNvPr id="489" name="楕円 488"/>
        <xdr:cNvSpPr/>
      </xdr:nvSpPr>
      <xdr:spPr>
        <a:xfrm>
          <a:off x="6921500" y="1647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135884</xdr:rowOff>
    </xdr:from>
    <xdr:ext cx="534377" cy="259045"/>
    <xdr:sp macro="" textlink="">
      <xdr:nvSpPr>
        <xdr:cNvPr id="490" name="テキスト ボックス 489"/>
        <xdr:cNvSpPr txBox="1"/>
      </xdr:nvSpPr>
      <xdr:spPr>
        <a:xfrm>
          <a:off x="6705111" y="1625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35420</xdr:rowOff>
    </xdr:from>
    <xdr:to>
      <xdr:col>85</xdr:col>
      <xdr:colOff>127000</xdr:colOff>
      <xdr:row>39</xdr:row>
      <xdr:rowOff>39078</xdr:rowOff>
    </xdr:to>
    <xdr:cxnSp macro="">
      <xdr:nvCxnSpPr>
        <xdr:cNvPr id="519" name="直線コネクタ 518"/>
        <xdr:cNvCxnSpPr/>
      </xdr:nvCxnSpPr>
      <xdr:spPr>
        <a:xfrm>
          <a:off x="15481300" y="6721970"/>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35420</xdr:rowOff>
    </xdr:from>
    <xdr:to>
      <xdr:col>81</xdr:col>
      <xdr:colOff>50800</xdr:colOff>
      <xdr:row>39</xdr:row>
      <xdr:rowOff>44450</xdr:rowOff>
    </xdr:to>
    <xdr:cxnSp macro="">
      <xdr:nvCxnSpPr>
        <xdr:cNvPr id="522" name="直線コネクタ 521"/>
        <xdr:cNvCxnSpPr/>
      </xdr:nvCxnSpPr>
      <xdr:spPr>
        <a:xfrm flipV="1">
          <a:off x="14592300" y="6721970"/>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32029</xdr:rowOff>
    </xdr:from>
    <xdr:to>
      <xdr:col>76</xdr:col>
      <xdr:colOff>114300</xdr:colOff>
      <xdr:row>39</xdr:row>
      <xdr:rowOff>44450</xdr:rowOff>
    </xdr:to>
    <xdr:cxnSp macro="">
      <xdr:nvCxnSpPr>
        <xdr:cNvPr id="525" name="直線コネクタ 524"/>
        <xdr:cNvCxnSpPr/>
      </xdr:nvCxnSpPr>
      <xdr:spPr>
        <a:xfrm>
          <a:off x="13703300" y="6718579"/>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32029</xdr:rowOff>
    </xdr:from>
    <xdr:to>
      <xdr:col>71</xdr:col>
      <xdr:colOff>177800</xdr:colOff>
      <xdr:row>39</xdr:row>
      <xdr:rowOff>44336</xdr:rowOff>
    </xdr:to>
    <xdr:cxnSp macro="">
      <xdr:nvCxnSpPr>
        <xdr:cNvPr id="528" name="直線コネクタ 527"/>
        <xdr:cNvCxnSpPr/>
      </xdr:nvCxnSpPr>
      <xdr:spPr>
        <a:xfrm flipV="1">
          <a:off x="12814300" y="6718579"/>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159728</xdr:rowOff>
    </xdr:from>
    <xdr:to>
      <xdr:col>85</xdr:col>
      <xdr:colOff>177800</xdr:colOff>
      <xdr:row>39</xdr:row>
      <xdr:rowOff>89878</xdr:rowOff>
    </xdr:to>
    <xdr:sp macro="" textlink="">
      <xdr:nvSpPr>
        <xdr:cNvPr id="538" name="楕円 537"/>
        <xdr:cNvSpPr/>
      </xdr:nvSpPr>
      <xdr:spPr>
        <a:xfrm>
          <a:off x="16268700" y="66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378565" cy="259045"/>
    <xdr:sp macro="" textlink="">
      <xdr:nvSpPr>
        <xdr:cNvPr id="539" name="災害復旧事業費該当値テキスト"/>
        <xdr:cNvSpPr txBox="1"/>
      </xdr:nvSpPr>
      <xdr:spPr>
        <a:xfrm>
          <a:off x="16370300" y="659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156070</xdr:rowOff>
    </xdr:from>
    <xdr:to>
      <xdr:col>81</xdr:col>
      <xdr:colOff>101600</xdr:colOff>
      <xdr:row>39</xdr:row>
      <xdr:rowOff>86220</xdr:rowOff>
    </xdr:to>
    <xdr:sp macro="" textlink="">
      <xdr:nvSpPr>
        <xdr:cNvPr id="540" name="楕円 539"/>
        <xdr:cNvSpPr/>
      </xdr:nvSpPr>
      <xdr:spPr>
        <a:xfrm>
          <a:off x="15430500" y="66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77347</xdr:rowOff>
    </xdr:from>
    <xdr:ext cx="378565" cy="259045"/>
    <xdr:sp macro="" textlink="">
      <xdr:nvSpPr>
        <xdr:cNvPr id="541" name="テキスト ボックス 540"/>
        <xdr:cNvSpPr txBox="1"/>
      </xdr:nvSpPr>
      <xdr:spPr>
        <a:xfrm>
          <a:off x="15292017" y="6763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152679</xdr:rowOff>
    </xdr:from>
    <xdr:to>
      <xdr:col>72</xdr:col>
      <xdr:colOff>38100</xdr:colOff>
      <xdr:row>39</xdr:row>
      <xdr:rowOff>82829</xdr:rowOff>
    </xdr:to>
    <xdr:sp macro="" textlink="">
      <xdr:nvSpPr>
        <xdr:cNvPr id="544" name="楕円 543"/>
        <xdr:cNvSpPr/>
      </xdr:nvSpPr>
      <xdr:spPr>
        <a:xfrm>
          <a:off x="13652500" y="66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73956</xdr:rowOff>
    </xdr:from>
    <xdr:ext cx="378565" cy="259045"/>
    <xdr:sp macro="" textlink="">
      <xdr:nvSpPr>
        <xdr:cNvPr id="545" name="テキスト ボックス 544"/>
        <xdr:cNvSpPr txBox="1"/>
      </xdr:nvSpPr>
      <xdr:spPr>
        <a:xfrm>
          <a:off x="13514017" y="676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164986</xdr:rowOff>
    </xdr:from>
    <xdr:to>
      <xdr:col>67</xdr:col>
      <xdr:colOff>101600</xdr:colOff>
      <xdr:row>39</xdr:row>
      <xdr:rowOff>95136</xdr:rowOff>
    </xdr:to>
    <xdr:sp macro="" textlink="">
      <xdr:nvSpPr>
        <xdr:cNvPr id="546" name="楕円 545"/>
        <xdr:cNvSpPr/>
      </xdr:nvSpPr>
      <xdr:spPr>
        <a:xfrm>
          <a:off x="12763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86263</xdr:rowOff>
    </xdr:from>
    <xdr:ext cx="249299" cy="259045"/>
    <xdr:sp macro="" textlink="">
      <xdr:nvSpPr>
        <xdr:cNvPr id="547" name="テキスト ボックス 546"/>
        <xdr:cNvSpPr txBox="1"/>
      </xdr:nvSpPr>
      <xdr:spPr>
        <a:xfrm>
          <a:off x="12689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45960</xdr:rowOff>
    </xdr:from>
    <xdr:to>
      <xdr:col>85</xdr:col>
      <xdr:colOff>127000</xdr:colOff>
      <xdr:row>75</xdr:row>
      <xdr:rowOff>14156</xdr:rowOff>
    </xdr:to>
    <xdr:cxnSp macro="">
      <xdr:nvCxnSpPr>
        <xdr:cNvPr id="629" name="直線コネクタ 628"/>
        <xdr:cNvCxnSpPr/>
      </xdr:nvCxnSpPr>
      <xdr:spPr>
        <a:xfrm>
          <a:off x="15481300" y="12561810"/>
          <a:ext cx="838200" cy="31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82658</xdr:rowOff>
    </xdr:from>
    <xdr:ext cx="534377" cy="259045"/>
    <xdr:sp macro="" textlink="">
      <xdr:nvSpPr>
        <xdr:cNvPr id="630" name="公債費平均値テキスト"/>
        <xdr:cNvSpPr txBox="1"/>
      </xdr:nvSpPr>
      <xdr:spPr>
        <a:xfrm>
          <a:off x="16370300" y="1311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60433</xdr:rowOff>
    </xdr:from>
    <xdr:to>
      <xdr:col>81</xdr:col>
      <xdr:colOff>50800</xdr:colOff>
      <xdr:row>73</xdr:row>
      <xdr:rowOff>45960</xdr:rowOff>
    </xdr:to>
    <xdr:cxnSp macro="">
      <xdr:nvCxnSpPr>
        <xdr:cNvPr id="632" name="直線コネクタ 631"/>
        <xdr:cNvCxnSpPr/>
      </xdr:nvCxnSpPr>
      <xdr:spPr>
        <a:xfrm>
          <a:off x="14592300" y="12233383"/>
          <a:ext cx="889000" cy="32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6591</xdr:rowOff>
    </xdr:from>
    <xdr:ext cx="534377" cy="259045"/>
    <xdr:sp macro="" textlink="">
      <xdr:nvSpPr>
        <xdr:cNvPr id="634" name="テキスト ボックス 633"/>
        <xdr:cNvSpPr txBox="1"/>
      </xdr:nvSpPr>
      <xdr:spPr>
        <a:xfrm>
          <a:off x="15214111" y="132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60433</xdr:rowOff>
    </xdr:from>
    <xdr:to>
      <xdr:col>76</xdr:col>
      <xdr:colOff>114300</xdr:colOff>
      <xdr:row>74</xdr:row>
      <xdr:rowOff>81721</xdr:rowOff>
    </xdr:to>
    <xdr:cxnSp macro="">
      <xdr:nvCxnSpPr>
        <xdr:cNvPr id="635" name="直線コネクタ 634"/>
        <xdr:cNvCxnSpPr/>
      </xdr:nvCxnSpPr>
      <xdr:spPr>
        <a:xfrm flipV="1">
          <a:off x="13703300" y="12233383"/>
          <a:ext cx="889000" cy="53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166682</xdr:rowOff>
    </xdr:from>
    <xdr:ext cx="534377" cy="259045"/>
    <xdr:sp macro="" textlink="">
      <xdr:nvSpPr>
        <xdr:cNvPr id="637" name="テキスト ボックス 636"/>
        <xdr:cNvSpPr txBox="1"/>
      </xdr:nvSpPr>
      <xdr:spPr>
        <a:xfrm>
          <a:off x="14325111" y="131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89022</xdr:rowOff>
    </xdr:from>
    <xdr:to>
      <xdr:col>71</xdr:col>
      <xdr:colOff>177800</xdr:colOff>
      <xdr:row>74</xdr:row>
      <xdr:rowOff>81721</xdr:rowOff>
    </xdr:to>
    <xdr:cxnSp macro="">
      <xdr:nvCxnSpPr>
        <xdr:cNvPr id="638" name="直線コネクタ 637"/>
        <xdr:cNvCxnSpPr/>
      </xdr:nvCxnSpPr>
      <xdr:spPr>
        <a:xfrm>
          <a:off x="12814300" y="12261972"/>
          <a:ext cx="889000" cy="50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24651</xdr:rowOff>
    </xdr:from>
    <xdr:ext cx="534377" cy="259045"/>
    <xdr:sp macro="" textlink="">
      <xdr:nvSpPr>
        <xdr:cNvPr id="640" name="テキスト ボックス 639"/>
        <xdr:cNvSpPr txBox="1"/>
      </xdr:nvSpPr>
      <xdr:spPr>
        <a:xfrm>
          <a:off x="13436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53226</xdr:rowOff>
    </xdr:from>
    <xdr:ext cx="534377" cy="259045"/>
    <xdr:sp macro="" textlink="">
      <xdr:nvSpPr>
        <xdr:cNvPr id="642" name="テキスト ボックス 641"/>
        <xdr:cNvSpPr txBox="1"/>
      </xdr:nvSpPr>
      <xdr:spPr>
        <a:xfrm>
          <a:off x="12547111" y="13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134806</xdr:rowOff>
    </xdr:from>
    <xdr:to>
      <xdr:col>85</xdr:col>
      <xdr:colOff>177800</xdr:colOff>
      <xdr:row>75</xdr:row>
      <xdr:rowOff>64956</xdr:rowOff>
    </xdr:to>
    <xdr:sp macro="" textlink="">
      <xdr:nvSpPr>
        <xdr:cNvPr id="648" name="楕円 647"/>
        <xdr:cNvSpPr/>
      </xdr:nvSpPr>
      <xdr:spPr>
        <a:xfrm>
          <a:off x="16268700" y="1282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157683</xdr:rowOff>
    </xdr:from>
    <xdr:ext cx="534377" cy="259045"/>
    <xdr:sp macro="" textlink="">
      <xdr:nvSpPr>
        <xdr:cNvPr id="649" name="公債費該当値テキスト"/>
        <xdr:cNvSpPr txBox="1"/>
      </xdr:nvSpPr>
      <xdr:spPr>
        <a:xfrm>
          <a:off x="16370300" y="1267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166610</xdr:rowOff>
    </xdr:from>
    <xdr:to>
      <xdr:col>81</xdr:col>
      <xdr:colOff>101600</xdr:colOff>
      <xdr:row>73</xdr:row>
      <xdr:rowOff>96760</xdr:rowOff>
    </xdr:to>
    <xdr:sp macro="" textlink="">
      <xdr:nvSpPr>
        <xdr:cNvPr id="650" name="楕円 649"/>
        <xdr:cNvSpPr/>
      </xdr:nvSpPr>
      <xdr:spPr>
        <a:xfrm>
          <a:off x="15430500" y="125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113287</xdr:rowOff>
    </xdr:from>
    <xdr:ext cx="534377" cy="259045"/>
    <xdr:sp macro="" textlink="">
      <xdr:nvSpPr>
        <xdr:cNvPr id="651" name="テキスト ボックス 650"/>
        <xdr:cNvSpPr txBox="1"/>
      </xdr:nvSpPr>
      <xdr:spPr>
        <a:xfrm>
          <a:off x="15214111" y="1228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9633</xdr:rowOff>
    </xdr:from>
    <xdr:to>
      <xdr:col>76</xdr:col>
      <xdr:colOff>165100</xdr:colOff>
      <xdr:row>71</xdr:row>
      <xdr:rowOff>111233</xdr:rowOff>
    </xdr:to>
    <xdr:sp macro="" textlink="">
      <xdr:nvSpPr>
        <xdr:cNvPr id="652" name="楕円 651"/>
        <xdr:cNvSpPr/>
      </xdr:nvSpPr>
      <xdr:spPr>
        <a:xfrm>
          <a:off x="14541500" y="1218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127760</xdr:rowOff>
    </xdr:from>
    <xdr:ext cx="599010" cy="259045"/>
    <xdr:sp macro="" textlink="">
      <xdr:nvSpPr>
        <xdr:cNvPr id="653" name="テキスト ボックス 652"/>
        <xdr:cNvSpPr txBox="1"/>
      </xdr:nvSpPr>
      <xdr:spPr>
        <a:xfrm>
          <a:off x="14292795" y="1195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30921</xdr:rowOff>
    </xdr:from>
    <xdr:to>
      <xdr:col>72</xdr:col>
      <xdr:colOff>38100</xdr:colOff>
      <xdr:row>74</xdr:row>
      <xdr:rowOff>132521</xdr:rowOff>
    </xdr:to>
    <xdr:sp macro="" textlink="">
      <xdr:nvSpPr>
        <xdr:cNvPr id="654" name="楕円 653"/>
        <xdr:cNvSpPr/>
      </xdr:nvSpPr>
      <xdr:spPr>
        <a:xfrm>
          <a:off x="13652500" y="1271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149048</xdr:rowOff>
    </xdr:from>
    <xdr:ext cx="534377" cy="259045"/>
    <xdr:sp macro="" textlink="">
      <xdr:nvSpPr>
        <xdr:cNvPr id="655" name="テキスト ボックス 654"/>
        <xdr:cNvSpPr txBox="1"/>
      </xdr:nvSpPr>
      <xdr:spPr>
        <a:xfrm>
          <a:off x="13436111" y="1249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38222</xdr:rowOff>
    </xdr:from>
    <xdr:to>
      <xdr:col>67</xdr:col>
      <xdr:colOff>101600</xdr:colOff>
      <xdr:row>71</xdr:row>
      <xdr:rowOff>139822</xdr:rowOff>
    </xdr:to>
    <xdr:sp macro="" textlink="">
      <xdr:nvSpPr>
        <xdr:cNvPr id="656" name="楕円 655"/>
        <xdr:cNvSpPr/>
      </xdr:nvSpPr>
      <xdr:spPr>
        <a:xfrm>
          <a:off x="12763500" y="1221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156349</xdr:rowOff>
    </xdr:from>
    <xdr:ext cx="534377" cy="259045"/>
    <xdr:sp macro="" textlink="">
      <xdr:nvSpPr>
        <xdr:cNvPr id="657" name="テキスト ボックス 656"/>
        <xdr:cNvSpPr txBox="1"/>
      </xdr:nvSpPr>
      <xdr:spPr>
        <a:xfrm>
          <a:off x="12547111" y="1198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27420</xdr:rowOff>
    </xdr:from>
    <xdr:to>
      <xdr:col>85</xdr:col>
      <xdr:colOff>127000</xdr:colOff>
      <xdr:row>98</xdr:row>
      <xdr:rowOff>112210</xdr:rowOff>
    </xdr:to>
    <xdr:cxnSp macro="">
      <xdr:nvCxnSpPr>
        <xdr:cNvPr id="686" name="直線コネクタ 685"/>
        <xdr:cNvCxnSpPr/>
      </xdr:nvCxnSpPr>
      <xdr:spPr>
        <a:xfrm>
          <a:off x="15481300" y="16829520"/>
          <a:ext cx="838200" cy="8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154201</xdr:rowOff>
    </xdr:from>
    <xdr:ext cx="534377" cy="259045"/>
    <xdr:sp macro="" textlink="">
      <xdr:nvSpPr>
        <xdr:cNvPr id="687" name="積立金平均値テキスト"/>
        <xdr:cNvSpPr txBox="1"/>
      </xdr:nvSpPr>
      <xdr:spPr>
        <a:xfrm>
          <a:off x="16370300" y="1661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21380</xdr:rowOff>
    </xdr:from>
    <xdr:to>
      <xdr:col>81</xdr:col>
      <xdr:colOff>50800</xdr:colOff>
      <xdr:row>98</xdr:row>
      <xdr:rowOff>27420</xdr:rowOff>
    </xdr:to>
    <xdr:cxnSp macro="">
      <xdr:nvCxnSpPr>
        <xdr:cNvPr id="689" name="直線コネクタ 688"/>
        <xdr:cNvCxnSpPr/>
      </xdr:nvCxnSpPr>
      <xdr:spPr>
        <a:xfrm>
          <a:off x="14592300" y="16652030"/>
          <a:ext cx="889000" cy="17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91980</xdr:rowOff>
    </xdr:from>
    <xdr:to>
      <xdr:col>76</xdr:col>
      <xdr:colOff>114300</xdr:colOff>
      <xdr:row>97</xdr:row>
      <xdr:rowOff>21380</xdr:rowOff>
    </xdr:to>
    <xdr:cxnSp macro="">
      <xdr:nvCxnSpPr>
        <xdr:cNvPr id="692" name="直線コネクタ 691"/>
        <xdr:cNvCxnSpPr/>
      </xdr:nvCxnSpPr>
      <xdr:spPr>
        <a:xfrm>
          <a:off x="13703300" y="16379730"/>
          <a:ext cx="889000" cy="27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85444</xdr:rowOff>
    </xdr:from>
    <xdr:ext cx="469744" cy="259045"/>
    <xdr:sp macro="" textlink="">
      <xdr:nvSpPr>
        <xdr:cNvPr id="694" name="テキスト ボックス 693"/>
        <xdr:cNvSpPr txBox="1"/>
      </xdr:nvSpPr>
      <xdr:spPr>
        <a:xfrm>
          <a:off x="14357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91980</xdr:rowOff>
    </xdr:from>
    <xdr:to>
      <xdr:col>71</xdr:col>
      <xdr:colOff>177800</xdr:colOff>
      <xdr:row>97</xdr:row>
      <xdr:rowOff>104363</xdr:rowOff>
    </xdr:to>
    <xdr:cxnSp macro="">
      <xdr:nvCxnSpPr>
        <xdr:cNvPr id="695" name="直線コネクタ 694"/>
        <xdr:cNvCxnSpPr/>
      </xdr:nvCxnSpPr>
      <xdr:spPr>
        <a:xfrm flipV="1">
          <a:off x="12814300" y="16379730"/>
          <a:ext cx="889000" cy="35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3185</xdr:rowOff>
    </xdr:from>
    <xdr:ext cx="534377" cy="259045"/>
    <xdr:sp macro="" textlink="">
      <xdr:nvSpPr>
        <xdr:cNvPr id="697" name="テキスト ボックス 696"/>
        <xdr:cNvSpPr txBox="1"/>
      </xdr:nvSpPr>
      <xdr:spPr>
        <a:xfrm>
          <a:off x="13436111" y="1680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61410</xdr:rowOff>
    </xdr:from>
    <xdr:to>
      <xdr:col>85</xdr:col>
      <xdr:colOff>177800</xdr:colOff>
      <xdr:row>98</xdr:row>
      <xdr:rowOff>163010</xdr:rowOff>
    </xdr:to>
    <xdr:sp macro="" textlink="">
      <xdr:nvSpPr>
        <xdr:cNvPr id="705" name="楕円 704"/>
        <xdr:cNvSpPr/>
      </xdr:nvSpPr>
      <xdr:spPr>
        <a:xfrm>
          <a:off x="16268700" y="1686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147787</xdr:rowOff>
    </xdr:from>
    <xdr:ext cx="469744" cy="259045"/>
    <xdr:sp macro="" textlink="">
      <xdr:nvSpPr>
        <xdr:cNvPr id="706" name="積立金該当値テキスト"/>
        <xdr:cNvSpPr txBox="1"/>
      </xdr:nvSpPr>
      <xdr:spPr>
        <a:xfrm>
          <a:off x="16370300" y="1677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148070</xdr:rowOff>
    </xdr:from>
    <xdr:to>
      <xdr:col>81</xdr:col>
      <xdr:colOff>101600</xdr:colOff>
      <xdr:row>98</xdr:row>
      <xdr:rowOff>78220</xdr:rowOff>
    </xdr:to>
    <xdr:sp macro="" textlink="">
      <xdr:nvSpPr>
        <xdr:cNvPr id="707" name="楕円 706"/>
        <xdr:cNvSpPr/>
      </xdr:nvSpPr>
      <xdr:spPr>
        <a:xfrm>
          <a:off x="15430500" y="167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69347</xdr:rowOff>
    </xdr:from>
    <xdr:ext cx="469744" cy="259045"/>
    <xdr:sp macro="" textlink="">
      <xdr:nvSpPr>
        <xdr:cNvPr id="708" name="テキスト ボックス 707"/>
        <xdr:cNvSpPr txBox="1"/>
      </xdr:nvSpPr>
      <xdr:spPr>
        <a:xfrm>
          <a:off x="15246428" y="168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142030</xdr:rowOff>
    </xdr:from>
    <xdr:to>
      <xdr:col>76</xdr:col>
      <xdr:colOff>165100</xdr:colOff>
      <xdr:row>97</xdr:row>
      <xdr:rowOff>72180</xdr:rowOff>
    </xdr:to>
    <xdr:sp macro="" textlink="">
      <xdr:nvSpPr>
        <xdr:cNvPr id="709" name="楕円 708"/>
        <xdr:cNvSpPr/>
      </xdr:nvSpPr>
      <xdr:spPr>
        <a:xfrm>
          <a:off x="14541500" y="166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88707</xdr:rowOff>
    </xdr:from>
    <xdr:ext cx="534377" cy="259045"/>
    <xdr:sp macro="" textlink="">
      <xdr:nvSpPr>
        <xdr:cNvPr id="710" name="テキスト ボックス 709"/>
        <xdr:cNvSpPr txBox="1"/>
      </xdr:nvSpPr>
      <xdr:spPr>
        <a:xfrm>
          <a:off x="14325111" y="1637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41180</xdr:rowOff>
    </xdr:from>
    <xdr:to>
      <xdr:col>72</xdr:col>
      <xdr:colOff>38100</xdr:colOff>
      <xdr:row>95</xdr:row>
      <xdr:rowOff>142780</xdr:rowOff>
    </xdr:to>
    <xdr:sp macro="" textlink="">
      <xdr:nvSpPr>
        <xdr:cNvPr id="711" name="楕円 710"/>
        <xdr:cNvSpPr/>
      </xdr:nvSpPr>
      <xdr:spPr>
        <a:xfrm>
          <a:off x="13652500" y="163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159307</xdr:rowOff>
    </xdr:from>
    <xdr:ext cx="534377" cy="259045"/>
    <xdr:sp macro="" textlink="">
      <xdr:nvSpPr>
        <xdr:cNvPr id="712" name="テキスト ボックス 711"/>
        <xdr:cNvSpPr txBox="1"/>
      </xdr:nvSpPr>
      <xdr:spPr>
        <a:xfrm>
          <a:off x="13436111" y="1610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53563</xdr:rowOff>
    </xdr:from>
    <xdr:to>
      <xdr:col>67</xdr:col>
      <xdr:colOff>101600</xdr:colOff>
      <xdr:row>97</xdr:row>
      <xdr:rowOff>155163</xdr:rowOff>
    </xdr:to>
    <xdr:sp macro="" textlink="">
      <xdr:nvSpPr>
        <xdr:cNvPr id="713" name="楕円 712"/>
        <xdr:cNvSpPr/>
      </xdr:nvSpPr>
      <xdr:spPr>
        <a:xfrm>
          <a:off x="12763500" y="166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146290</xdr:rowOff>
    </xdr:from>
    <xdr:ext cx="534377" cy="259045"/>
    <xdr:sp macro="" textlink="">
      <xdr:nvSpPr>
        <xdr:cNvPr id="714" name="テキスト ボックス 713"/>
        <xdr:cNvSpPr txBox="1"/>
      </xdr:nvSpPr>
      <xdr:spPr>
        <a:xfrm>
          <a:off x="12547111" y="167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21590</xdr:rowOff>
    </xdr:from>
    <xdr:to>
      <xdr:col>116</xdr:col>
      <xdr:colOff>63500</xdr:colOff>
      <xdr:row>38</xdr:row>
      <xdr:rowOff>42926</xdr:rowOff>
    </xdr:to>
    <xdr:cxnSp macro="">
      <xdr:nvCxnSpPr>
        <xdr:cNvPr id="745" name="直線コネクタ 744"/>
        <xdr:cNvCxnSpPr/>
      </xdr:nvCxnSpPr>
      <xdr:spPr>
        <a:xfrm>
          <a:off x="21323300" y="6536690"/>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97154</xdr:rowOff>
    </xdr:from>
    <xdr:ext cx="378565" cy="259045"/>
    <xdr:sp macro="" textlink="">
      <xdr:nvSpPr>
        <xdr:cNvPr id="746" name="投資及び出資金平均値テキスト"/>
        <xdr:cNvSpPr txBox="1"/>
      </xdr:nvSpPr>
      <xdr:spPr>
        <a:xfrm>
          <a:off x="22212300" y="6612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168003</xdr:rowOff>
    </xdr:from>
    <xdr:to>
      <xdr:col>111</xdr:col>
      <xdr:colOff>177800</xdr:colOff>
      <xdr:row>38</xdr:row>
      <xdr:rowOff>21590</xdr:rowOff>
    </xdr:to>
    <xdr:cxnSp macro="">
      <xdr:nvCxnSpPr>
        <xdr:cNvPr id="748" name="直線コネクタ 747"/>
        <xdr:cNvCxnSpPr/>
      </xdr:nvCxnSpPr>
      <xdr:spPr>
        <a:xfrm>
          <a:off x="20434300" y="6511653"/>
          <a:ext cx="8890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43705</xdr:rowOff>
    </xdr:from>
    <xdr:ext cx="378565" cy="259045"/>
    <xdr:sp macro="" textlink="">
      <xdr:nvSpPr>
        <xdr:cNvPr id="750" name="テキスト ボックス 749"/>
        <xdr:cNvSpPr txBox="1"/>
      </xdr:nvSpPr>
      <xdr:spPr>
        <a:xfrm>
          <a:off x="21134017" y="6730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101491</xdr:rowOff>
    </xdr:from>
    <xdr:to>
      <xdr:col>107</xdr:col>
      <xdr:colOff>50800</xdr:colOff>
      <xdr:row>37</xdr:row>
      <xdr:rowOff>168003</xdr:rowOff>
    </xdr:to>
    <xdr:cxnSp macro="">
      <xdr:nvCxnSpPr>
        <xdr:cNvPr id="751" name="直線コネクタ 750"/>
        <xdr:cNvCxnSpPr/>
      </xdr:nvCxnSpPr>
      <xdr:spPr>
        <a:xfrm>
          <a:off x="19545300" y="6445141"/>
          <a:ext cx="889000" cy="6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57966</xdr:rowOff>
    </xdr:from>
    <xdr:ext cx="378565" cy="259045"/>
    <xdr:sp macro="" textlink="">
      <xdr:nvSpPr>
        <xdr:cNvPr id="753" name="テキスト ボックス 752"/>
        <xdr:cNvSpPr txBox="1"/>
      </xdr:nvSpPr>
      <xdr:spPr>
        <a:xfrm>
          <a:off x="20245017" y="674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101491</xdr:rowOff>
    </xdr:from>
    <xdr:to>
      <xdr:col>102</xdr:col>
      <xdr:colOff>114300</xdr:colOff>
      <xdr:row>37</xdr:row>
      <xdr:rowOff>124351</xdr:rowOff>
    </xdr:to>
    <xdr:cxnSp macro="">
      <xdr:nvCxnSpPr>
        <xdr:cNvPr id="754" name="直線コネクタ 753"/>
        <xdr:cNvCxnSpPr/>
      </xdr:nvCxnSpPr>
      <xdr:spPr>
        <a:xfrm flipV="1">
          <a:off x="18656300" y="644514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48168</xdr:rowOff>
    </xdr:from>
    <xdr:ext cx="378565" cy="259045"/>
    <xdr:sp macro="" textlink="">
      <xdr:nvSpPr>
        <xdr:cNvPr id="756" name="テキスト ボックス 755"/>
        <xdr:cNvSpPr txBox="1"/>
      </xdr:nvSpPr>
      <xdr:spPr>
        <a:xfrm>
          <a:off x="19356017" y="673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5278</xdr:rowOff>
    </xdr:from>
    <xdr:ext cx="469744" cy="259045"/>
    <xdr:sp macro="" textlink="">
      <xdr:nvSpPr>
        <xdr:cNvPr id="758" name="テキスト ボックス 757"/>
        <xdr:cNvSpPr txBox="1"/>
      </xdr:nvSpPr>
      <xdr:spPr>
        <a:xfrm>
          <a:off x="18421428" y="669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163576</xdr:rowOff>
    </xdr:from>
    <xdr:to>
      <xdr:col>116</xdr:col>
      <xdr:colOff>114300</xdr:colOff>
      <xdr:row>38</xdr:row>
      <xdr:rowOff>93726</xdr:rowOff>
    </xdr:to>
    <xdr:sp macro="" textlink="">
      <xdr:nvSpPr>
        <xdr:cNvPr id="764" name="楕円 763"/>
        <xdr:cNvSpPr/>
      </xdr:nvSpPr>
      <xdr:spPr>
        <a:xfrm>
          <a:off x="22110700" y="65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15003</xdr:rowOff>
    </xdr:from>
    <xdr:ext cx="469744" cy="259045"/>
    <xdr:sp macro="" textlink="">
      <xdr:nvSpPr>
        <xdr:cNvPr id="765" name="投資及び出資金該当値テキスト"/>
        <xdr:cNvSpPr txBox="1"/>
      </xdr:nvSpPr>
      <xdr:spPr>
        <a:xfrm>
          <a:off x="22212300" y="635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142240</xdr:rowOff>
    </xdr:from>
    <xdr:to>
      <xdr:col>112</xdr:col>
      <xdr:colOff>38100</xdr:colOff>
      <xdr:row>38</xdr:row>
      <xdr:rowOff>72390</xdr:rowOff>
    </xdr:to>
    <xdr:sp macro="" textlink="">
      <xdr:nvSpPr>
        <xdr:cNvPr id="766" name="楕円 765"/>
        <xdr:cNvSpPr/>
      </xdr:nvSpPr>
      <xdr:spPr>
        <a:xfrm>
          <a:off x="21272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88917</xdr:rowOff>
    </xdr:from>
    <xdr:ext cx="469744" cy="259045"/>
    <xdr:sp macro="" textlink="">
      <xdr:nvSpPr>
        <xdr:cNvPr id="767" name="テキスト ボックス 766"/>
        <xdr:cNvSpPr txBox="1"/>
      </xdr:nvSpPr>
      <xdr:spPr>
        <a:xfrm>
          <a:off x="21088428" y="626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117203</xdr:rowOff>
    </xdr:from>
    <xdr:to>
      <xdr:col>107</xdr:col>
      <xdr:colOff>101600</xdr:colOff>
      <xdr:row>38</xdr:row>
      <xdr:rowOff>47353</xdr:rowOff>
    </xdr:to>
    <xdr:sp macro="" textlink="">
      <xdr:nvSpPr>
        <xdr:cNvPr id="768" name="楕円 767"/>
        <xdr:cNvSpPr/>
      </xdr:nvSpPr>
      <xdr:spPr>
        <a:xfrm>
          <a:off x="20383500" y="646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63880</xdr:rowOff>
    </xdr:from>
    <xdr:ext cx="469744" cy="259045"/>
    <xdr:sp macro="" textlink="">
      <xdr:nvSpPr>
        <xdr:cNvPr id="769" name="テキスト ボックス 768"/>
        <xdr:cNvSpPr txBox="1"/>
      </xdr:nvSpPr>
      <xdr:spPr>
        <a:xfrm>
          <a:off x="20199428" y="6236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50691</xdr:rowOff>
    </xdr:from>
    <xdr:to>
      <xdr:col>102</xdr:col>
      <xdr:colOff>165100</xdr:colOff>
      <xdr:row>37</xdr:row>
      <xdr:rowOff>152291</xdr:rowOff>
    </xdr:to>
    <xdr:sp macro="" textlink="">
      <xdr:nvSpPr>
        <xdr:cNvPr id="770" name="楕円 769"/>
        <xdr:cNvSpPr/>
      </xdr:nvSpPr>
      <xdr:spPr>
        <a:xfrm>
          <a:off x="19494500" y="639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168818</xdr:rowOff>
    </xdr:from>
    <xdr:ext cx="469744" cy="259045"/>
    <xdr:sp macro="" textlink="">
      <xdr:nvSpPr>
        <xdr:cNvPr id="771" name="テキスト ボックス 770"/>
        <xdr:cNvSpPr txBox="1"/>
      </xdr:nvSpPr>
      <xdr:spPr>
        <a:xfrm>
          <a:off x="19310428" y="6169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73551</xdr:rowOff>
    </xdr:from>
    <xdr:to>
      <xdr:col>98</xdr:col>
      <xdr:colOff>38100</xdr:colOff>
      <xdr:row>38</xdr:row>
      <xdr:rowOff>3701</xdr:rowOff>
    </xdr:to>
    <xdr:sp macro="" textlink="">
      <xdr:nvSpPr>
        <xdr:cNvPr id="772" name="楕円 771"/>
        <xdr:cNvSpPr/>
      </xdr:nvSpPr>
      <xdr:spPr>
        <a:xfrm>
          <a:off x="18605500" y="641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20228</xdr:rowOff>
    </xdr:from>
    <xdr:ext cx="469744" cy="259045"/>
    <xdr:sp macro="" textlink="">
      <xdr:nvSpPr>
        <xdr:cNvPr id="773" name="テキスト ボックス 772"/>
        <xdr:cNvSpPr txBox="1"/>
      </xdr:nvSpPr>
      <xdr:spPr>
        <a:xfrm>
          <a:off x="18421428" y="619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75044</xdr:rowOff>
    </xdr:from>
    <xdr:to>
      <xdr:col>116</xdr:col>
      <xdr:colOff>63500</xdr:colOff>
      <xdr:row>59</xdr:row>
      <xdr:rowOff>36182</xdr:rowOff>
    </xdr:to>
    <xdr:cxnSp macro="">
      <xdr:nvCxnSpPr>
        <xdr:cNvPr id="802" name="直線コネクタ 801"/>
        <xdr:cNvCxnSpPr/>
      </xdr:nvCxnSpPr>
      <xdr:spPr>
        <a:xfrm>
          <a:off x="21323300" y="1001914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75044</xdr:rowOff>
    </xdr:from>
    <xdr:to>
      <xdr:col>111</xdr:col>
      <xdr:colOff>177800</xdr:colOff>
      <xdr:row>58</xdr:row>
      <xdr:rowOff>148920</xdr:rowOff>
    </xdr:to>
    <xdr:cxnSp macro="">
      <xdr:nvCxnSpPr>
        <xdr:cNvPr id="805" name="直線コネクタ 804"/>
        <xdr:cNvCxnSpPr/>
      </xdr:nvCxnSpPr>
      <xdr:spPr>
        <a:xfrm flipV="1">
          <a:off x="20434300" y="10019144"/>
          <a:ext cx="889000" cy="7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807" name="テキスト ボックス 806"/>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68872</xdr:rowOff>
    </xdr:from>
    <xdr:to>
      <xdr:col>107</xdr:col>
      <xdr:colOff>50800</xdr:colOff>
      <xdr:row>58</xdr:row>
      <xdr:rowOff>148920</xdr:rowOff>
    </xdr:to>
    <xdr:cxnSp macro="">
      <xdr:nvCxnSpPr>
        <xdr:cNvPr id="808" name="直線コネクタ 807"/>
        <xdr:cNvCxnSpPr/>
      </xdr:nvCxnSpPr>
      <xdr:spPr>
        <a:xfrm>
          <a:off x="19545300" y="10012972"/>
          <a:ext cx="889000" cy="8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68872</xdr:rowOff>
    </xdr:from>
    <xdr:to>
      <xdr:col>102</xdr:col>
      <xdr:colOff>114300</xdr:colOff>
      <xdr:row>58</xdr:row>
      <xdr:rowOff>127318</xdr:rowOff>
    </xdr:to>
    <xdr:cxnSp macro="">
      <xdr:nvCxnSpPr>
        <xdr:cNvPr id="811" name="直線コネクタ 810"/>
        <xdr:cNvCxnSpPr/>
      </xdr:nvCxnSpPr>
      <xdr:spPr>
        <a:xfrm flipV="1">
          <a:off x="18656300" y="10012972"/>
          <a:ext cx="889000" cy="5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159148</xdr:rowOff>
    </xdr:from>
    <xdr:ext cx="469744" cy="259045"/>
    <xdr:sp macro="" textlink="">
      <xdr:nvSpPr>
        <xdr:cNvPr id="813" name="テキスト ボックス 812"/>
        <xdr:cNvSpPr txBox="1"/>
      </xdr:nvSpPr>
      <xdr:spPr>
        <a:xfrm>
          <a:off x="19310428"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156832</xdr:rowOff>
    </xdr:from>
    <xdr:to>
      <xdr:col>116</xdr:col>
      <xdr:colOff>114300</xdr:colOff>
      <xdr:row>59</xdr:row>
      <xdr:rowOff>86982</xdr:rowOff>
    </xdr:to>
    <xdr:sp macro="" textlink="">
      <xdr:nvSpPr>
        <xdr:cNvPr id="821" name="楕円 820"/>
        <xdr:cNvSpPr/>
      </xdr:nvSpPr>
      <xdr:spPr>
        <a:xfrm>
          <a:off x="22110700" y="101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71759</xdr:rowOff>
    </xdr:from>
    <xdr:ext cx="378565" cy="259045"/>
    <xdr:sp macro="" textlink="">
      <xdr:nvSpPr>
        <xdr:cNvPr id="822" name="貸付金該当値テキスト"/>
        <xdr:cNvSpPr txBox="1"/>
      </xdr:nvSpPr>
      <xdr:spPr>
        <a:xfrm>
          <a:off x="22212300" y="1001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24244</xdr:rowOff>
    </xdr:from>
    <xdr:to>
      <xdr:col>112</xdr:col>
      <xdr:colOff>38100</xdr:colOff>
      <xdr:row>58</xdr:row>
      <xdr:rowOff>125844</xdr:rowOff>
    </xdr:to>
    <xdr:sp macro="" textlink="">
      <xdr:nvSpPr>
        <xdr:cNvPr id="823" name="楕円 822"/>
        <xdr:cNvSpPr/>
      </xdr:nvSpPr>
      <xdr:spPr>
        <a:xfrm>
          <a:off x="21272500" y="996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142371</xdr:rowOff>
    </xdr:from>
    <xdr:ext cx="469744" cy="259045"/>
    <xdr:sp macro="" textlink="">
      <xdr:nvSpPr>
        <xdr:cNvPr id="824" name="テキスト ボックス 823"/>
        <xdr:cNvSpPr txBox="1"/>
      </xdr:nvSpPr>
      <xdr:spPr>
        <a:xfrm>
          <a:off x="21088428" y="974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98120</xdr:rowOff>
    </xdr:from>
    <xdr:to>
      <xdr:col>107</xdr:col>
      <xdr:colOff>101600</xdr:colOff>
      <xdr:row>59</xdr:row>
      <xdr:rowOff>28270</xdr:rowOff>
    </xdr:to>
    <xdr:sp macro="" textlink="">
      <xdr:nvSpPr>
        <xdr:cNvPr id="825" name="楕円 824"/>
        <xdr:cNvSpPr/>
      </xdr:nvSpPr>
      <xdr:spPr>
        <a:xfrm>
          <a:off x="20383500" y="100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19397</xdr:rowOff>
    </xdr:from>
    <xdr:ext cx="469744" cy="259045"/>
    <xdr:sp macro="" textlink="">
      <xdr:nvSpPr>
        <xdr:cNvPr id="826" name="テキスト ボックス 825"/>
        <xdr:cNvSpPr txBox="1"/>
      </xdr:nvSpPr>
      <xdr:spPr>
        <a:xfrm>
          <a:off x="20199428" y="1013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18072</xdr:rowOff>
    </xdr:from>
    <xdr:to>
      <xdr:col>102</xdr:col>
      <xdr:colOff>165100</xdr:colOff>
      <xdr:row>58</xdr:row>
      <xdr:rowOff>119672</xdr:rowOff>
    </xdr:to>
    <xdr:sp macro="" textlink="">
      <xdr:nvSpPr>
        <xdr:cNvPr id="827" name="楕円 826"/>
        <xdr:cNvSpPr/>
      </xdr:nvSpPr>
      <xdr:spPr>
        <a:xfrm>
          <a:off x="19494500" y="996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136199</xdr:rowOff>
    </xdr:from>
    <xdr:ext cx="469744" cy="259045"/>
    <xdr:sp macro="" textlink="">
      <xdr:nvSpPr>
        <xdr:cNvPr id="828" name="テキスト ボックス 827"/>
        <xdr:cNvSpPr txBox="1"/>
      </xdr:nvSpPr>
      <xdr:spPr>
        <a:xfrm>
          <a:off x="19310428" y="973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76518</xdr:rowOff>
    </xdr:from>
    <xdr:to>
      <xdr:col>98</xdr:col>
      <xdr:colOff>38100</xdr:colOff>
      <xdr:row>59</xdr:row>
      <xdr:rowOff>6668</xdr:rowOff>
    </xdr:to>
    <xdr:sp macro="" textlink="">
      <xdr:nvSpPr>
        <xdr:cNvPr id="829" name="楕円 828"/>
        <xdr:cNvSpPr/>
      </xdr:nvSpPr>
      <xdr:spPr>
        <a:xfrm>
          <a:off x="18605500" y="100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169245</xdr:rowOff>
    </xdr:from>
    <xdr:ext cx="469744" cy="259045"/>
    <xdr:sp macro="" textlink="">
      <xdr:nvSpPr>
        <xdr:cNvPr id="830" name="テキスト ボックス 829"/>
        <xdr:cNvSpPr txBox="1"/>
      </xdr:nvSpPr>
      <xdr:spPr>
        <a:xfrm>
          <a:off x="18421428" y="1011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27640</xdr:rowOff>
    </xdr:from>
    <xdr:to>
      <xdr:col>116</xdr:col>
      <xdr:colOff>63500</xdr:colOff>
      <xdr:row>75</xdr:row>
      <xdr:rowOff>169715</xdr:rowOff>
    </xdr:to>
    <xdr:cxnSp macro="">
      <xdr:nvCxnSpPr>
        <xdr:cNvPr id="858" name="直線コネクタ 857"/>
        <xdr:cNvCxnSpPr/>
      </xdr:nvCxnSpPr>
      <xdr:spPr>
        <a:xfrm>
          <a:off x="21323300" y="12886390"/>
          <a:ext cx="838200" cy="1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59" name="繰出金平均値テキスト"/>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27640</xdr:rowOff>
    </xdr:from>
    <xdr:to>
      <xdr:col>111</xdr:col>
      <xdr:colOff>177800</xdr:colOff>
      <xdr:row>75</xdr:row>
      <xdr:rowOff>34041</xdr:rowOff>
    </xdr:to>
    <xdr:cxnSp macro="">
      <xdr:nvCxnSpPr>
        <xdr:cNvPr id="861" name="直線コネクタ 860"/>
        <xdr:cNvCxnSpPr/>
      </xdr:nvCxnSpPr>
      <xdr:spPr>
        <a:xfrm flipV="1">
          <a:off x="20434300" y="1288639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63" name="テキスト ボックス 862"/>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34041</xdr:rowOff>
    </xdr:from>
    <xdr:to>
      <xdr:col>107</xdr:col>
      <xdr:colOff>50800</xdr:colOff>
      <xdr:row>75</xdr:row>
      <xdr:rowOff>90185</xdr:rowOff>
    </xdr:to>
    <xdr:cxnSp macro="">
      <xdr:nvCxnSpPr>
        <xdr:cNvPr id="864" name="直線コネクタ 863"/>
        <xdr:cNvCxnSpPr/>
      </xdr:nvCxnSpPr>
      <xdr:spPr>
        <a:xfrm flipV="1">
          <a:off x="19545300" y="12892791"/>
          <a:ext cx="889000" cy="5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6" name="テキスト ボックス 865"/>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90185</xdr:rowOff>
    </xdr:from>
    <xdr:to>
      <xdr:col>102</xdr:col>
      <xdr:colOff>114300</xdr:colOff>
      <xdr:row>75</xdr:row>
      <xdr:rowOff>129916</xdr:rowOff>
    </xdr:to>
    <xdr:cxnSp macro="">
      <xdr:nvCxnSpPr>
        <xdr:cNvPr id="867" name="直線コネクタ 866"/>
        <xdr:cNvCxnSpPr/>
      </xdr:nvCxnSpPr>
      <xdr:spPr>
        <a:xfrm flipV="1">
          <a:off x="18656300" y="12948935"/>
          <a:ext cx="8890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23916</xdr:rowOff>
    </xdr:from>
    <xdr:ext cx="534377" cy="259045"/>
    <xdr:sp macro="" textlink="">
      <xdr:nvSpPr>
        <xdr:cNvPr id="869" name="テキスト ボックス 868"/>
        <xdr:cNvSpPr txBox="1"/>
      </xdr:nvSpPr>
      <xdr:spPr>
        <a:xfrm>
          <a:off x="19278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5033</xdr:rowOff>
    </xdr:from>
    <xdr:ext cx="534377" cy="259045"/>
    <xdr:sp macro="" textlink="">
      <xdr:nvSpPr>
        <xdr:cNvPr id="871" name="テキスト ボックス 870"/>
        <xdr:cNvSpPr txBox="1"/>
      </xdr:nvSpPr>
      <xdr:spPr>
        <a:xfrm>
          <a:off x="18389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118915</xdr:rowOff>
    </xdr:from>
    <xdr:to>
      <xdr:col>116</xdr:col>
      <xdr:colOff>114300</xdr:colOff>
      <xdr:row>76</xdr:row>
      <xdr:rowOff>49065</xdr:rowOff>
    </xdr:to>
    <xdr:sp macro="" textlink="">
      <xdr:nvSpPr>
        <xdr:cNvPr id="877" name="楕円 876"/>
        <xdr:cNvSpPr/>
      </xdr:nvSpPr>
      <xdr:spPr>
        <a:xfrm>
          <a:off x="22110700" y="1297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141792</xdr:rowOff>
    </xdr:from>
    <xdr:ext cx="534377" cy="259045"/>
    <xdr:sp macro="" textlink="">
      <xdr:nvSpPr>
        <xdr:cNvPr id="878" name="繰出金該当値テキスト"/>
        <xdr:cNvSpPr txBox="1"/>
      </xdr:nvSpPr>
      <xdr:spPr>
        <a:xfrm>
          <a:off x="22212300" y="1282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148290</xdr:rowOff>
    </xdr:from>
    <xdr:to>
      <xdr:col>112</xdr:col>
      <xdr:colOff>38100</xdr:colOff>
      <xdr:row>75</xdr:row>
      <xdr:rowOff>78440</xdr:rowOff>
    </xdr:to>
    <xdr:sp macro="" textlink="">
      <xdr:nvSpPr>
        <xdr:cNvPr id="879" name="楕円 878"/>
        <xdr:cNvSpPr/>
      </xdr:nvSpPr>
      <xdr:spPr>
        <a:xfrm>
          <a:off x="21272500" y="1283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94967</xdr:rowOff>
    </xdr:from>
    <xdr:ext cx="534377" cy="259045"/>
    <xdr:sp macro="" textlink="">
      <xdr:nvSpPr>
        <xdr:cNvPr id="880" name="テキスト ボックス 879"/>
        <xdr:cNvSpPr txBox="1"/>
      </xdr:nvSpPr>
      <xdr:spPr>
        <a:xfrm>
          <a:off x="21056111" y="1261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154691</xdr:rowOff>
    </xdr:from>
    <xdr:to>
      <xdr:col>107</xdr:col>
      <xdr:colOff>101600</xdr:colOff>
      <xdr:row>75</xdr:row>
      <xdr:rowOff>84841</xdr:rowOff>
    </xdr:to>
    <xdr:sp macro="" textlink="">
      <xdr:nvSpPr>
        <xdr:cNvPr id="881" name="楕円 880"/>
        <xdr:cNvSpPr/>
      </xdr:nvSpPr>
      <xdr:spPr>
        <a:xfrm>
          <a:off x="20383500" y="1284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101368</xdr:rowOff>
    </xdr:from>
    <xdr:ext cx="534377" cy="259045"/>
    <xdr:sp macro="" textlink="">
      <xdr:nvSpPr>
        <xdr:cNvPr id="882" name="テキスト ボックス 881"/>
        <xdr:cNvSpPr txBox="1"/>
      </xdr:nvSpPr>
      <xdr:spPr>
        <a:xfrm>
          <a:off x="20167111" y="126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39385</xdr:rowOff>
    </xdr:from>
    <xdr:to>
      <xdr:col>102</xdr:col>
      <xdr:colOff>165100</xdr:colOff>
      <xdr:row>75</xdr:row>
      <xdr:rowOff>140985</xdr:rowOff>
    </xdr:to>
    <xdr:sp macro="" textlink="">
      <xdr:nvSpPr>
        <xdr:cNvPr id="883" name="楕円 882"/>
        <xdr:cNvSpPr/>
      </xdr:nvSpPr>
      <xdr:spPr>
        <a:xfrm>
          <a:off x="19494500" y="1289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157512</xdr:rowOff>
    </xdr:from>
    <xdr:ext cx="534377" cy="259045"/>
    <xdr:sp macro="" textlink="">
      <xdr:nvSpPr>
        <xdr:cNvPr id="884" name="テキスト ボックス 883"/>
        <xdr:cNvSpPr txBox="1"/>
      </xdr:nvSpPr>
      <xdr:spPr>
        <a:xfrm>
          <a:off x="19278111" y="1267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79116</xdr:rowOff>
    </xdr:from>
    <xdr:to>
      <xdr:col>98</xdr:col>
      <xdr:colOff>38100</xdr:colOff>
      <xdr:row>76</xdr:row>
      <xdr:rowOff>9266</xdr:rowOff>
    </xdr:to>
    <xdr:sp macro="" textlink="">
      <xdr:nvSpPr>
        <xdr:cNvPr id="885" name="楕円 884"/>
        <xdr:cNvSpPr/>
      </xdr:nvSpPr>
      <xdr:spPr>
        <a:xfrm>
          <a:off x="18605500" y="1293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25793</xdr:rowOff>
    </xdr:from>
    <xdr:ext cx="534377" cy="259045"/>
    <xdr:sp macro="" textlink="">
      <xdr:nvSpPr>
        <xdr:cNvPr id="886" name="テキスト ボックス 885"/>
        <xdr:cNvSpPr txBox="1"/>
      </xdr:nvSpPr>
      <xdr:spPr>
        <a:xfrm>
          <a:off x="18389111" y="1271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主なものとしては以下のとおりであり，その他の経費については，概ね横ばいで推移している。</a:t>
          </a:r>
          <a:endParaRPr lang="ja-JP" altLang="ja-JP" sz="1400">
            <a:effectLst/>
          </a:endParaRPr>
        </a:p>
        <a:p>
          <a:r>
            <a:rPr kumimoji="1" lang="ja-JP" altLang="ja-JP" sz="1100">
              <a:solidFill>
                <a:schemeClr val="dk1"/>
              </a:solidFill>
              <a:effectLst/>
              <a:latin typeface="+mn-lt"/>
              <a:ea typeface="+mn-ea"/>
              <a:cs typeface="+mn-cs"/>
            </a:rPr>
            <a:t>　物件費は，中学校給食費（平成２７年度から）及び小学校給食費（平成２８年度から）の公会計化に伴う給食食材費の増加等，</a:t>
          </a:r>
          <a:r>
            <a:rPr kumimoji="1" lang="ja-JP" altLang="en-US" sz="1100">
              <a:solidFill>
                <a:schemeClr val="dk1"/>
              </a:solidFill>
              <a:effectLst/>
              <a:latin typeface="+mn-lt"/>
              <a:ea typeface="+mn-ea"/>
              <a:cs typeface="+mn-cs"/>
            </a:rPr>
            <a:t>また平成３０年度より山手中学校での学校給食開始に伴う費用増などにより，</a:t>
          </a:r>
          <a:r>
            <a:rPr kumimoji="1" lang="ja-JP" altLang="ja-JP" sz="1100">
              <a:solidFill>
                <a:schemeClr val="dk1"/>
              </a:solidFill>
              <a:effectLst/>
              <a:latin typeface="+mn-lt"/>
              <a:ea typeface="+mn-ea"/>
              <a:cs typeface="+mn-cs"/>
            </a:rPr>
            <a:t>引き続き類似団体より高い水準で推移している。</a:t>
          </a:r>
          <a:endParaRPr lang="ja-JP" altLang="ja-JP" sz="1400">
            <a:effectLst/>
          </a:endParaRPr>
        </a:p>
        <a:p>
          <a:r>
            <a:rPr kumimoji="1" lang="ja-JP" altLang="ja-JP" sz="1100">
              <a:solidFill>
                <a:schemeClr val="dk1"/>
              </a:solidFill>
              <a:effectLst/>
              <a:latin typeface="+mn-lt"/>
              <a:ea typeface="+mn-ea"/>
              <a:cs typeface="+mn-cs"/>
            </a:rPr>
            <a:t>　扶助費は全体的に増加傾向であり，私立保育所に要する経費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私立認定こども園</a:t>
          </a:r>
          <a:r>
            <a:rPr kumimoji="1" lang="ja-JP" altLang="en-US" sz="1100">
              <a:solidFill>
                <a:schemeClr val="dk1"/>
              </a:solidFill>
              <a:effectLst/>
              <a:latin typeface="+mn-lt"/>
              <a:ea typeface="+mn-ea"/>
              <a:cs typeface="+mn-cs"/>
            </a:rPr>
            <a:t>に要する経費</a:t>
          </a:r>
          <a:r>
            <a:rPr kumimoji="1" lang="ja-JP" altLang="ja-JP" sz="1100">
              <a:solidFill>
                <a:schemeClr val="dk1"/>
              </a:solidFill>
              <a:effectLst/>
              <a:latin typeface="+mn-lt"/>
              <a:ea typeface="+mn-ea"/>
              <a:cs typeface="+mn-cs"/>
            </a:rPr>
            <a:t>等により増加している。</a:t>
          </a:r>
          <a:endParaRPr lang="ja-JP" altLang="ja-JP" sz="1400">
            <a:effectLst/>
          </a:endParaRPr>
        </a:p>
        <a:p>
          <a:r>
            <a:rPr kumimoji="1" lang="ja-JP" altLang="ja-JP" sz="1100">
              <a:solidFill>
                <a:schemeClr val="dk1"/>
              </a:solidFill>
              <a:effectLst/>
              <a:latin typeface="+mn-lt"/>
              <a:ea typeface="+mn-ea"/>
              <a:cs typeface="+mn-cs"/>
            </a:rPr>
            <a:t>　普通建設事業費は，</a:t>
          </a:r>
          <a:r>
            <a:rPr kumimoji="1" lang="ja-JP" altLang="en-US" sz="1100">
              <a:solidFill>
                <a:schemeClr val="dk1"/>
              </a:solidFill>
              <a:effectLst/>
              <a:latin typeface="+mn-lt"/>
              <a:ea typeface="+mn-ea"/>
              <a:cs typeface="+mn-cs"/>
            </a:rPr>
            <a:t>平成２９・３０年度は，</a:t>
          </a:r>
          <a:r>
            <a:rPr kumimoji="1" lang="ja-JP" altLang="ja-JP" sz="1100">
              <a:solidFill>
                <a:schemeClr val="dk1"/>
              </a:solidFill>
              <a:effectLst/>
              <a:latin typeface="+mn-lt"/>
              <a:ea typeface="+mn-ea"/>
              <a:cs typeface="+mn-cs"/>
            </a:rPr>
            <a:t>市営住宅等大規模集約事業や山手中学校の建替えなどのため，更新整備にかかる費用が大幅に増加している。</a:t>
          </a:r>
          <a:endParaRPr lang="ja-JP" altLang="ja-JP" sz="1400">
            <a:effectLst/>
          </a:endParaRPr>
        </a:p>
        <a:p>
          <a:r>
            <a:rPr kumimoji="1" lang="ja-JP" altLang="ja-JP" sz="1100">
              <a:solidFill>
                <a:schemeClr val="dk1"/>
              </a:solidFill>
              <a:effectLst/>
              <a:latin typeface="+mn-lt"/>
              <a:ea typeface="+mn-ea"/>
              <a:cs typeface="+mn-cs"/>
            </a:rPr>
            <a:t>　公債費は，</a:t>
          </a:r>
          <a:r>
            <a:rPr kumimoji="1" lang="ja-JP" altLang="en-US" sz="1100">
              <a:solidFill>
                <a:schemeClr val="dk1"/>
              </a:solidFill>
              <a:effectLst/>
              <a:latin typeface="+mn-lt"/>
              <a:ea typeface="+mn-ea"/>
              <a:cs typeface="+mn-cs"/>
            </a:rPr>
            <a:t>平成２６年度では繰上償還金により，また</a:t>
          </a:r>
          <a:r>
            <a:rPr kumimoji="1" lang="ja-JP" altLang="ja-JP" sz="1100">
              <a:solidFill>
                <a:schemeClr val="dk1"/>
              </a:solidFill>
              <a:effectLst/>
              <a:latin typeface="+mn-lt"/>
              <a:ea typeface="+mn-ea"/>
              <a:cs typeface="+mn-cs"/>
            </a:rPr>
            <a:t>平成２８</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，公共用地取得費特別会計において地方債の満期一括償還があったため</a:t>
          </a:r>
          <a:r>
            <a:rPr kumimoji="1" lang="ja-JP" altLang="en-US" sz="1100">
              <a:solidFill>
                <a:schemeClr val="dk1"/>
              </a:solidFill>
              <a:effectLst/>
              <a:latin typeface="+mn-lt"/>
              <a:ea typeface="+mn-ea"/>
              <a:cs typeface="+mn-cs"/>
            </a:rPr>
            <a:t>，高い水準となっている。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96,020
94,394
18.47
44,277,999
43,206,918
580,890
22,888,802
52,637,980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93523</xdr:rowOff>
    </xdr:from>
    <xdr:to>
      <xdr:col>24</xdr:col>
      <xdr:colOff>63500</xdr:colOff>
      <xdr:row>32</xdr:row>
      <xdr:rowOff>160274</xdr:rowOff>
    </xdr:to>
    <xdr:cxnSp macro="">
      <xdr:nvCxnSpPr>
        <xdr:cNvPr id="59" name="直線コネクタ 58"/>
        <xdr:cNvCxnSpPr/>
      </xdr:nvCxnSpPr>
      <xdr:spPr>
        <a:xfrm>
          <a:off x="3797300" y="5237023"/>
          <a:ext cx="838200" cy="40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93523</xdr:rowOff>
    </xdr:from>
    <xdr:to>
      <xdr:col>19</xdr:col>
      <xdr:colOff>177800</xdr:colOff>
      <xdr:row>32</xdr:row>
      <xdr:rowOff>128270</xdr:rowOff>
    </xdr:to>
    <xdr:cxnSp macro="">
      <xdr:nvCxnSpPr>
        <xdr:cNvPr id="62" name="直線コネクタ 61"/>
        <xdr:cNvCxnSpPr/>
      </xdr:nvCxnSpPr>
      <xdr:spPr>
        <a:xfrm flipV="1">
          <a:off x="2908300" y="5237023"/>
          <a:ext cx="889000" cy="37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113182</xdr:rowOff>
    </xdr:from>
    <xdr:to>
      <xdr:col>15</xdr:col>
      <xdr:colOff>50800</xdr:colOff>
      <xdr:row>32</xdr:row>
      <xdr:rowOff>128270</xdr:rowOff>
    </xdr:to>
    <xdr:cxnSp macro="">
      <xdr:nvCxnSpPr>
        <xdr:cNvPr id="65" name="直線コネクタ 64"/>
        <xdr:cNvCxnSpPr/>
      </xdr:nvCxnSpPr>
      <xdr:spPr>
        <a:xfrm>
          <a:off x="2019300" y="5599582"/>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113182</xdr:rowOff>
    </xdr:from>
    <xdr:to>
      <xdr:col>10</xdr:col>
      <xdr:colOff>114300</xdr:colOff>
      <xdr:row>33</xdr:row>
      <xdr:rowOff>25400</xdr:rowOff>
    </xdr:to>
    <xdr:cxnSp macro="">
      <xdr:nvCxnSpPr>
        <xdr:cNvPr id="68" name="直線コネクタ 67"/>
        <xdr:cNvCxnSpPr/>
      </xdr:nvCxnSpPr>
      <xdr:spPr>
        <a:xfrm flipV="1">
          <a:off x="1130300" y="5599582"/>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111218</xdr:rowOff>
    </xdr:from>
    <xdr:ext cx="469744" cy="259045"/>
    <xdr:sp macro="" textlink="">
      <xdr:nvSpPr>
        <xdr:cNvPr id="70" name="テキスト ボックス 69"/>
        <xdr:cNvSpPr txBox="1"/>
      </xdr:nvSpPr>
      <xdr:spPr>
        <a:xfrm>
          <a:off x="1784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109474</xdr:rowOff>
    </xdr:from>
    <xdr:to>
      <xdr:col>24</xdr:col>
      <xdr:colOff>114300</xdr:colOff>
      <xdr:row>33</xdr:row>
      <xdr:rowOff>39624</xdr:rowOff>
    </xdr:to>
    <xdr:sp macro="" textlink="">
      <xdr:nvSpPr>
        <xdr:cNvPr id="78" name="楕円 77"/>
        <xdr:cNvSpPr/>
      </xdr:nvSpPr>
      <xdr:spPr>
        <a:xfrm>
          <a:off x="4584700" y="55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132351</xdr:rowOff>
    </xdr:from>
    <xdr:ext cx="469744" cy="259045"/>
    <xdr:sp macro="" textlink="">
      <xdr:nvSpPr>
        <xdr:cNvPr id="79" name="議会費該当値テキスト"/>
        <xdr:cNvSpPr txBox="1"/>
      </xdr:nvSpPr>
      <xdr:spPr>
        <a:xfrm>
          <a:off x="4686300" y="544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42723</xdr:rowOff>
    </xdr:from>
    <xdr:to>
      <xdr:col>20</xdr:col>
      <xdr:colOff>38100</xdr:colOff>
      <xdr:row>30</xdr:row>
      <xdr:rowOff>144323</xdr:rowOff>
    </xdr:to>
    <xdr:sp macro="" textlink="">
      <xdr:nvSpPr>
        <xdr:cNvPr id="80" name="楕円 79"/>
        <xdr:cNvSpPr/>
      </xdr:nvSpPr>
      <xdr:spPr>
        <a:xfrm>
          <a:off x="3746500" y="518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28</xdr:row>
      <xdr:rowOff>160850</xdr:rowOff>
    </xdr:from>
    <xdr:ext cx="469744" cy="259045"/>
    <xdr:sp macro="" textlink="">
      <xdr:nvSpPr>
        <xdr:cNvPr id="81" name="テキスト ボックス 80"/>
        <xdr:cNvSpPr txBox="1"/>
      </xdr:nvSpPr>
      <xdr:spPr>
        <a:xfrm>
          <a:off x="3562428" y="496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77470</xdr:rowOff>
    </xdr:from>
    <xdr:to>
      <xdr:col>15</xdr:col>
      <xdr:colOff>101600</xdr:colOff>
      <xdr:row>33</xdr:row>
      <xdr:rowOff>7620</xdr:rowOff>
    </xdr:to>
    <xdr:sp macro="" textlink="">
      <xdr:nvSpPr>
        <xdr:cNvPr id="82" name="楕円 81"/>
        <xdr:cNvSpPr/>
      </xdr:nvSpPr>
      <xdr:spPr>
        <a:xfrm>
          <a:off x="2857500" y="55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24147</xdr:rowOff>
    </xdr:from>
    <xdr:ext cx="469744" cy="259045"/>
    <xdr:sp macro="" textlink="">
      <xdr:nvSpPr>
        <xdr:cNvPr id="83" name="テキスト ボックス 82"/>
        <xdr:cNvSpPr txBox="1"/>
      </xdr:nvSpPr>
      <xdr:spPr>
        <a:xfrm>
          <a:off x="2673428" y="53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62382</xdr:rowOff>
    </xdr:from>
    <xdr:to>
      <xdr:col>10</xdr:col>
      <xdr:colOff>165100</xdr:colOff>
      <xdr:row>32</xdr:row>
      <xdr:rowOff>163982</xdr:rowOff>
    </xdr:to>
    <xdr:sp macro="" textlink="">
      <xdr:nvSpPr>
        <xdr:cNvPr id="84" name="楕円 83"/>
        <xdr:cNvSpPr/>
      </xdr:nvSpPr>
      <xdr:spPr>
        <a:xfrm>
          <a:off x="1968500" y="554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9059</xdr:rowOff>
    </xdr:from>
    <xdr:ext cx="469744" cy="259045"/>
    <xdr:sp macro="" textlink="">
      <xdr:nvSpPr>
        <xdr:cNvPr id="85" name="テキスト ボックス 84"/>
        <xdr:cNvSpPr txBox="1"/>
      </xdr:nvSpPr>
      <xdr:spPr>
        <a:xfrm>
          <a:off x="1784428" y="532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146050</xdr:rowOff>
    </xdr:from>
    <xdr:to>
      <xdr:col>6</xdr:col>
      <xdr:colOff>38100</xdr:colOff>
      <xdr:row>33</xdr:row>
      <xdr:rowOff>76200</xdr:rowOff>
    </xdr:to>
    <xdr:sp macro="" textlink="">
      <xdr:nvSpPr>
        <xdr:cNvPr id="86" name="楕円 85"/>
        <xdr:cNvSpPr/>
      </xdr:nvSpPr>
      <xdr:spPr>
        <a:xfrm>
          <a:off x="1079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92727</xdr:rowOff>
    </xdr:from>
    <xdr:ext cx="469744" cy="259045"/>
    <xdr:sp macro="" textlink="">
      <xdr:nvSpPr>
        <xdr:cNvPr id="87" name="テキスト ボックス 86"/>
        <xdr:cNvSpPr txBox="1"/>
      </xdr:nvSpPr>
      <xdr:spPr>
        <a:xfrm>
          <a:off x="895428"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21234</xdr:rowOff>
    </xdr:from>
    <xdr:to>
      <xdr:col>24</xdr:col>
      <xdr:colOff>62865</xdr:colOff>
      <xdr:row>59</xdr:row>
      <xdr:rowOff>74092</xdr:rowOff>
    </xdr:to>
    <xdr:cxnSp macro="">
      <xdr:nvCxnSpPr>
        <xdr:cNvPr id="112" name="直線コネクタ 111"/>
        <xdr:cNvCxnSpPr/>
      </xdr:nvCxnSpPr>
      <xdr:spPr>
        <a:xfrm flipV="1">
          <a:off x="4633595" y="9108084"/>
          <a:ext cx="1270" cy="1081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77919</xdr:rowOff>
    </xdr:from>
    <xdr:ext cx="534377" cy="259045"/>
    <xdr:sp macro="" textlink="">
      <xdr:nvSpPr>
        <xdr:cNvPr id="113" name="総務費最小値テキスト"/>
        <xdr:cNvSpPr txBox="1"/>
      </xdr:nvSpPr>
      <xdr:spPr>
        <a:xfrm>
          <a:off x="4686300" y="101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74092</xdr:rowOff>
    </xdr:from>
    <xdr:to>
      <xdr:col>24</xdr:col>
      <xdr:colOff>152400</xdr:colOff>
      <xdr:row>59</xdr:row>
      <xdr:rowOff>74092</xdr:rowOff>
    </xdr:to>
    <xdr:cxnSp macro="">
      <xdr:nvCxnSpPr>
        <xdr:cNvPr id="114" name="直線コネクタ 113"/>
        <xdr:cNvCxnSpPr/>
      </xdr:nvCxnSpPr>
      <xdr:spPr>
        <a:xfrm>
          <a:off x="4546600" y="1018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139361</xdr:rowOff>
    </xdr:from>
    <xdr:ext cx="599010" cy="259045"/>
    <xdr:sp macro="" textlink="">
      <xdr:nvSpPr>
        <xdr:cNvPr id="115" name="総務費最大値テキスト"/>
        <xdr:cNvSpPr txBox="1"/>
      </xdr:nvSpPr>
      <xdr:spPr>
        <a:xfrm>
          <a:off x="4686300" y="888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21234</xdr:rowOff>
    </xdr:from>
    <xdr:to>
      <xdr:col>24</xdr:col>
      <xdr:colOff>152400</xdr:colOff>
      <xdr:row>53</xdr:row>
      <xdr:rowOff>21234</xdr:rowOff>
    </xdr:to>
    <xdr:cxnSp macro="">
      <xdr:nvCxnSpPr>
        <xdr:cNvPr id="116" name="直線コネクタ 115"/>
        <xdr:cNvCxnSpPr/>
      </xdr:nvCxnSpPr>
      <xdr:spPr>
        <a:xfrm>
          <a:off x="4546600" y="910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108458</xdr:rowOff>
    </xdr:from>
    <xdr:to>
      <xdr:col>24</xdr:col>
      <xdr:colOff>63500</xdr:colOff>
      <xdr:row>57</xdr:row>
      <xdr:rowOff>169532</xdr:rowOff>
    </xdr:to>
    <xdr:cxnSp macro="">
      <xdr:nvCxnSpPr>
        <xdr:cNvPr id="117" name="直線コネクタ 116"/>
        <xdr:cNvCxnSpPr/>
      </xdr:nvCxnSpPr>
      <xdr:spPr>
        <a:xfrm>
          <a:off x="3797300" y="9881108"/>
          <a:ext cx="838200" cy="6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102455</xdr:rowOff>
    </xdr:from>
    <xdr:ext cx="534377" cy="259045"/>
    <xdr:sp macro="" textlink="">
      <xdr:nvSpPr>
        <xdr:cNvPr id="118" name="総務費平均値テキスト"/>
        <xdr:cNvSpPr txBox="1"/>
      </xdr:nvSpPr>
      <xdr:spPr>
        <a:xfrm>
          <a:off x="4686300" y="9875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124028</xdr:rowOff>
    </xdr:from>
    <xdr:to>
      <xdr:col>24</xdr:col>
      <xdr:colOff>114300</xdr:colOff>
      <xdr:row>58</xdr:row>
      <xdr:rowOff>54178</xdr:rowOff>
    </xdr:to>
    <xdr:sp macro="" textlink="">
      <xdr:nvSpPr>
        <xdr:cNvPr id="119" name="フローチャート: 判断 118"/>
        <xdr:cNvSpPr/>
      </xdr:nvSpPr>
      <xdr:spPr>
        <a:xfrm>
          <a:off x="4584700" y="98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12624</xdr:rowOff>
    </xdr:from>
    <xdr:to>
      <xdr:col>19</xdr:col>
      <xdr:colOff>177800</xdr:colOff>
      <xdr:row>57</xdr:row>
      <xdr:rowOff>108458</xdr:rowOff>
    </xdr:to>
    <xdr:cxnSp macro="">
      <xdr:nvCxnSpPr>
        <xdr:cNvPr id="120" name="直線コネクタ 119"/>
        <xdr:cNvCxnSpPr/>
      </xdr:nvCxnSpPr>
      <xdr:spPr>
        <a:xfrm>
          <a:off x="2908300" y="9785274"/>
          <a:ext cx="889000" cy="9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99403</xdr:rowOff>
    </xdr:from>
    <xdr:to>
      <xdr:col>20</xdr:col>
      <xdr:colOff>38100</xdr:colOff>
      <xdr:row>58</xdr:row>
      <xdr:rowOff>29553</xdr:rowOff>
    </xdr:to>
    <xdr:sp macro="" textlink="">
      <xdr:nvSpPr>
        <xdr:cNvPr id="121" name="フローチャート: 判断 120"/>
        <xdr:cNvSpPr/>
      </xdr:nvSpPr>
      <xdr:spPr>
        <a:xfrm>
          <a:off x="37465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20680</xdr:rowOff>
    </xdr:from>
    <xdr:ext cx="534377" cy="259045"/>
    <xdr:sp macro="" textlink="">
      <xdr:nvSpPr>
        <xdr:cNvPr id="122" name="テキスト ボックス 121"/>
        <xdr:cNvSpPr txBox="1"/>
      </xdr:nvSpPr>
      <xdr:spPr>
        <a:xfrm>
          <a:off x="3530111" y="996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53963</xdr:rowOff>
    </xdr:from>
    <xdr:to>
      <xdr:col>15</xdr:col>
      <xdr:colOff>50800</xdr:colOff>
      <xdr:row>57</xdr:row>
      <xdr:rowOff>12624</xdr:rowOff>
    </xdr:to>
    <xdr:cxnSp macro="">
      <xdr:nvCxnSpPr>
        <xdr:cNvPr id="123" name="直線コネクタ 122"/>
        <xdr:cNvCxnSpPr/>
      </xdr:nvCxnSpPr>
      <xdr:spPr>
        <a:xfrm>
          <a:off x="2019300" y="8626463"/>
          <a:ext cx="889000" cy="115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112357</xdr:rowOff>
    </xdr:from>
    <xdr:to>
      <xdr:col>15</xdr:col>
      <xdr:colOff>101600</xdr:colOff>
      <xdr:row>58</xdr:row>
      <xdr:rowOff>42507</xdr:rowOff>
    </xdr:to>
    <xdr:sp macro="" textlink="">
      <xdr:nvSpPr>
        <xdr:cNvPr id="124" name="フローチャート: 判断 123"/>
        <xdr:cNvSpPr/>
      </xdr:nvSpPr>
      <xdr:spPr>
        <a:xfrm>
          <a:off x="2857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33634</xdr:rowOff>
    </xdr:from>
    <xdr:ext cx="534377" cy="259045"/>
    <xdr:sp macro="" textlink="">
      <xdr:nvSpPr>
        <xdr:cNvPr id="125" name="テキスト ボックス 124"/>
        <xdr:cNvSpPr txBox="1"/>
      </xdr:nvSpPr>
      <xdr:spPr>
        <a:xfrm>
          <a:off x="2641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53963</xdr:rowOff>
    </xdr:from>
    <xdr:to>
      <xdr:col>10</xdr:col>
      <xdr:colOff>114300</xdr:colOff>
      <xdr:row>55</xdr:row>
      <xdr:rowOff>144679</xdr:rowOff>
    </xdr:to>
    <xdr:cxnSp macro="">
      <xdr:nvCxnSpPr>
        <xdr:cNvPr id="126" name="直線コネクタ 125"/>
        <xdr:cNvCxnSpPr/>
      </xdr:nvCxnSpPr>
      <xdr:spPr>
        <a:xfrm flipV="1">
          <a:off x="1130300" y="8626463"/>
          <a:ext cx="889000" cy="94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49340</xdr:rowOff>
    </xdr:from>
    <xdr:to>
      <xdr:col>10</xdr:col>
      <xdr:colOff>165100</xdr:colOff>
      <xdr:row>57</xdr:row>
      <xdr:rowOff>150940</xdr:rowOff>
    </xdr:to>
    <xdr:sp macro="" textlink="">
      <xdr:nvSpPr>
        <xdr:cNvPr id="127" name="フローチャート: 判断 126"/>
        <xdr:cNvSpPr/>
      </xdr:nvSpPr>
      <xdr:spPr>
        <a:xfrm>
          <a:off x="1968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142067</xdr:rowOff>
    </xdr:from>
    <xdr:ext cx="534377" cy="259045"/>
    <xdr:sp macro="" textlink="">
      <xdr:nvSpPr>
        <xdr:cNvPr id="128" name="テキスト ボックス 127"/>
        <xdr:cNvSpPr txBox="1"/>
      </xdr:nvSpPr>
      <xdr:spPr>
        <a:xfrm>
          <a:off x="1752111" y="99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130708</xdr:rowOff>
    </xdr:from>
    <xdr:to>
      <xdr:col>6</xdr:col>
      <xdr:colOff>38100</xdr:colOff>
      <xdr:row>57</xdr:row>
      <xdr:rowOff>60858</xdr:rowOff>
    </xdr:to>
    <xdr:sp macro="" textlink="">
      <xdr:nvSpPr>
        <xdr:cNvPr id="129" name="フローチャート: 判断 128"/>
        <xdr:cNvSpPr/>
      </xdr:nvSpPr>
      <xdr:spPr>
        <a:xfrm>
          <a:off x="1079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51985</xdr:rowOff>
    </xdr:from>
    <xdr:ext cx="534377" cy="259045"/>
    <xdr:sp macro="" textlink="">
      <xdr:nvSpPr>
        <xdr:cNvPr id="130" name="テキスト ボックス 129"/>
        <xdr:cNvSpPr txBox="1"/>
      </xdr:nvSpPr>
      <xdr:spPr>
        <a:xfrm>
          <a:off x="863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118732</xdr:rowOff>
    </xdr:from>
    <xdr:to>
      <xdr:col>24</xdr:col>
      <xdr:colOff>114300</xdr:colOff>
      <xdr:row>58</xdr:row>
      <xdr:rowOff>48882</xdr:rowOff>
    </xdr:to>
    <xdr:sp macro="" textlink="">
      <xdr:nvSpPr>
        <xdr:cNvPr id="136" name="楕円 135"/>
        <xdr:cNvSpPr/>
      </xdr:nvSpPr>
      <xdr:spPr>
        <a:xfrm>
          <a:off x="4584700" y="989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141609</xdr:rowOff>
    </xdr:from>
    <xdr:ext cx="534377" cy="259045"/>
    <xdr:sp macro="" textlink="">
      <xdr:nvSpPr>
        <xdr:cNvPr id="137" name="総務費該当値テキスト"/>
        <xdr:cNvSpPr txBox="1"/>
      </xdr:nvSpPr>
      <xdr:spPr>
        <a:xfrm>
          <a:off x="4686300" y="974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57658</xdr:rowOff>
    </xdr:from>
    <xdr:to>
      <xdr:col>20</xdr:col>
      <xdr:colOff>38100</xdr:colOff>
      <xdr:row>57</xdr:row>
      <xdr:rowOff>159258</xdr:rowOff>
    </xdr:to>
    <xdr:sp macro="" textlink="">
      <xdr:nvSpPr>
        <xdr:cNvPr id="138" name="楕円 137"/>
        <xdr:cNvSpPr/>
      </xdr:nvSpPr>
      <xdr:spPr>
        <a:xfrm>
          <a:off x="3746500" y="983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4335</xdr:rowOff>
    </xdr:from>
    <xdr:ext cx="534377" cy="259045"/>
    <xdr:sp macro="" textlink="">
      <xdr:nvSpPr>
        <xdr:cNvPr id="139" name="テキスト ボックス 138"/>
        <xdr:cNvSpPr txBox="1"/>
      </xdr:nvSpPr>
      <xdr:spPr>
        <a:xfrm>
          <a:off x="3530111" y="960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133274</xdr:rowOff>
    </xdr:from>
    <xdr:to>
      <xdr:col>15</xdr:col>
      <xdr:colOff>101600</xdr:colOff>
      <xdr:row>57</xdr:row>
      <xdr:rowOff>63424</xdr:rowOff>
    </xdr:to>
    <xdr:sp macro="" textlink="">
      <xdr:nvSpPr>
        <xdr:cNvPr id="140" name="楕円 139"/>
        <xdr:cNvSpPr/>
      </xdr:nvSpPr>
      <xdr:spPr>
        <a:xfrm>
          <a:off x="2857500" y="973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79951</xdr:rowOff>
    </xdr:from>
    <xdr:ext cx="534377" cy="259045"/>
    <xdr:sp macro="" textlink="">
      <xdr:nvSpPr>
        <xdr:cNvPr id="141" name="テキスト ボックス 140"/>
        <xdr:cNvSpPr txBox="1"/>
      </xdr:nvSpPr>
      <xdr:spPr>
        <a:xfrm>
          <a:off x="2641111" y="950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3163</xdr:rowOff>
    </xdr:from>
    <xdr:to>
      <xdr:col>10</xdr:col>
      <xdr:colOff>165100</xdr:colOff>
      <xdr:row>50</xdr:row>
      <xdr:rowOff>104763</xdr:rowOff>
    </xdr:to>
    <xdr:sp macro="" textlink="">
      <xdr:nvSpPr>
        <xdr:cNvPr id="142" name="楕円 141"/>
        <xdr:cNvSpPr/>
      </xdr:nvSpPr>
      <xdr:spPr>
        <a:xfrm>
          <a:off x="1968500" y="857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121290</xdr:rowOff>
    </xdr:from>
    <xdr:ext cx="599010" cy="259045"/>
    <xdr:sp macro="" textlink="">
      <xdr:nvSpPr>
        <xdr:cNvPr id="143" name="テキスト ボックス 142"/>
        <xdr:cNvSpPr txBox="1"/>
      </xdr:nvSpPr>
      <xdr:spPr>
        <a:xfrm>
          <a:off x="1719795" y="8350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93879</xdr:rowOff>
    </xdr:from>
    <xdr:to>
      <xdr:col>6</xdr:col>
      <xdr:colOff>38100</xdr:colOff>
      <xdr:row>56</xdr:row>
      <xdr:rowOff>24029</xdr:rowOff>
    </xdr:to>
    <xdr:sp macro="" textlink="">
      <xdr:nvSpPr>
        <xdr:cNvPr id="144" name="楕円 143"/>
        <xdr:cNvSpPr/>
      </xdr:nvSpPr>
      <xdr:spPr>
        <a:xfrm>
          <a:off x="1079500" y="952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40556</xdr:rowOff>
    </xdr:from>
    <xdr:ext cx="534377" cy="259045"/>
    <xdr:sp macro="" textlink="">
      <xdr:nvSpPr>
        <xdr:cNvPr id="145" name="テキスト ボックス 144"/>
        <xdr:cNvSpPr txBox="1"/>
      </xdr:nvSpPr>
      <xdr:spPr>
        <a:xfrm>
          <a:off x="863111" y="929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2" name="直線コネクタ 171"/>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3"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4" name="直線コネクタ 173"/>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5"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6" name="直線コネクタ 175"/>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20230</xdr:rowOff>
    </xdr:from>
    <xdr:to>
      <xdr:col>24</xdr:col>
      <xdr:colOff>63500</xdr:colOff>
      <xdr:row>76</xdr:row>
      <xdr:rowOff>35263</xdr:rowOff>
    </xdr:to>
    <xdr:cxnSp macro="">
      <xdr:nvCxnSpPr>
        <xdr:cNvPr id="177" name="直線コネクタ 176"/>
        <xdr:cNvCxnSpPr/>
      </xdr:nvCxnSpPr>
      <xdr:spPr>
        <a:xfrm flipV="1">
          <a:off x="3797300" y="13050430"/>
          <a:ext cx="8382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78" name="民生費平均値テキスト"/>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79" name="フローチャート: 判断 178"/>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35263</xdr:rowOff>
    </xdr:from>
    <xdr:to>
      <xdr:col>19</xdr:col>
      <xdr:colOff>177800</xdr:colOff>
      <xdr:row>76</xdr:row>
      <xdr:rowOff>129925</xdr:rowOff>
    </xdr:to>
    <xdr:cxnSp macro="">
      <xdr:nvCxnSpPr>
        <xdr:cNvPr id="180" name="直線コネクタ 179"/>
        <xdr:cNvCxnSpPr/>
      </xdr:nvCxnSpPr>
      <xdr:spPr>
        <a:xfrm flipV="1">
          <a:off x="2908300" y="13065463"/>
          <a:ext cx="889000" cy="9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1" name="フローチャート: 判断 180"/>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82" name="テキスト ボックス 181"/>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129925</xdr:rowOff>
    </xdr:from>
    <xdr:to>
      <xdr:col>15</xdr:col>
      <xdr:colOff>50800</xdr:colOff>
      <xdr:row>76</xdr:row>
      <xdr:rowOff>144152</xdr:rowOff>
    </xdr:to>
    <xdr:cxnSp macro="">
      <xdr:nvCxnSpPr>
        <xdr:cNvPr id="183" name="直線コネクタ 182"/>
        <xdr:cNvCxnSpPr/>
      </xdr:nvCxnSpPr>
      <xdr:spPr>
        <a:xfrm flipV="1">
          <a:off x="2019300" y="13160125"/>
          <a:ext cx="889000" cy="1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4" name="フローチャート: 判断 183"/>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5" name="テキスト ボックス 184"/>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144152</xdr:rowOff>
    </xdr:from>
    <xdr:to>
      <xdr:col>10</xdr:col>
      <xdr:colOff>114300</xdr:colOff>
      <xdr:row>77</xdr:row>
      <xdr:rowOff>123448</xdr:rowOff>
    </xdr:to>
    <xdr:cxnSp macro="">
      <xdr:nvCxnSpPr>
        <xdr:cNvPr id="186" name="直線コネクタ 185"/>
        <xdr:cNvCxnSpPr/>
      </xdr:nvCxnSpPr>
      <xdr:spPr>
        <a:xfrm flipV="1">
          <a:off x="1130300" y="13174352"/>
          <a:ext cx="889000" cy="15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7" name="フローチャート: 判断 186"/>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124557</xdr:rowOff>
    </xdr:from>
    <xdr:ext cx="599010" cy="259045"/>
    <xdr:sp macro="" textlink="">
      <xdr:nvSpPr>
        <xdr:cNvPr id="188" name="テキスト ボックス 187"/>
        <xdr:cNvSpPr txBox="1"/>
      </xdr:nvSpPr>
      <xdr:spPr>
        <a:xfrm>
          <a:off x="1719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89" name="フローチャート: 判断 188"/>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0" name="テキスト ボックス 189"/>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140879</xdr:rowOff>
    </xdr:from>
    <xdr:to>
      <xdr:col>24</xdr:col>
      <xdr:colOff>114300</xdr:colOff>
      <xdr:row>76</xdr:row>
      <xdr:rowOff>71028</xdr:rowOff>
    </xdr:to>
    <xdr:sp macro="" textlink="">
      <xdr:nvSpPr>
        <xdr:cNvPr id="196" name="楕円 195"/>
        <xdr:cNvSpPr/>
      </xdr:nvSpPr>
      <xdr:spPr>
        <a:xfrm>
          <a:off x="4584700" y="12999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119307</xdr:rowOff>
    </xdr:from>
    <xdr:ext cx="599010" cy="259045"/>
    <xdr:sp macro="" textlink="">
      <xdr:nvSpPr>
        <xdr:cNvPr id="197" name="民生費該当値テキスト"/>
        <xdr:cNvSpPr txBox="1"/>
      </xdr:nvSpPr>
      <xdr:spPr>
        <a:xfrm>
          <a:off x="4686300" y="1297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155913</xdr:rowOff>
    </xdr:from>
    <xdr:to>
      <xdr:col>20</xdr:col>
      <xdr:colOff>38100</xdr:colOff>
      <xdr:row>76</xdr:row>
      <xdr:rowOff>86063</xdr:rowOff>
    </xdr:to>
    <xdr:sp macro="" textlink="">
      <xdr:nvSpPr>
        <xdr:cNvPr id="198" name="楕円 197"/>
        <xdr:cNvSpPr/>
      </xdr:nvSpPr>
      <xdr:spPr>
        <a:xfrm>
          <a:off x="3746500" y="1301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77190</xdr:rowOff>
    </xdr:from>
    <xdr:ext cx="599010" cy="259045"/>
    <xdr:sp macro="" textlink="">
      <xdr:nvSpPr>
        <xdr:cNvPr id="199" name="テキスト ボックス 198"/>
        <xdr:cNvSpPr txBox="1"/>
      </xdr:nvSpPr>
      <xdr:spPr>
        <a:xfrm>
          <a:off x="3497795" y="1310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79125</xdr:rowOff>
    </xdr:from>
    <xdr:to>
      <xdr:col>15</xdr:col>
      <xdr:colOff>101600</xdr:colOff>
      <xdr:row>77</xdr:row>
      <xdr:rowOff>9275</xdr:rowOff>
    </xdr:to>
    <xdr:sp macro="" textlink="">
      <xdr:nvSpPr>
        <xdr:cNvPr id="200" name="楕円 199"/>
        <xdr:cNvSpPr/>
      </xdr:nvSpPr>
      <xdr:spPr>
        <a:xfrm>
          <a:off x="2857500" y="1310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402</xdr:rowOff>
    </xdr:from>
    <xdr:ext cx="599010" cy="259045"/>
    <xdr:sp macro="" textlink="">
      <xdr:nvSpPr>
        <xdr:cNvPr id="201" name="テキスト ボックス 200"/>
        <xdr:cNvSpPr txBox="1"/>
      </xdr:nvSpPr>
      <xdr:spPr>
        <a:xfrm>
          <a:off x="2608795" y="1320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93352</xdr:rowOff>
    </xdr:from>
    <xdr:to>
      <xdr:col>10</xdr:col>
      <xdr:colOff>165100</xdr:colOff>
      <xdr:row>77</xdr:row>
      <xdr:rowOff>23502</xdr:rowOff>
    </xdr:to>
    <xdr:sp macro="" textlink="">
      <xdr:nvSpPr>
        <xdr:cNvPr id="202" name="楕円 201"/>
        <xdr:cNvSpPr/>
      </xdr:nvSpPr>
      <xdr:spPr>
        <a:xfrm>
          <a:off x="1968500" y="131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14629</xdr:rowOff>
    </xdr:from>
    <xdr:ext cx="599010" cy="259045"/>
    <xdr:sp macro="" textlink="">
      <xdr:nvSpPr>
        <xdr:cNvPr id="203" name="テキスト ボックス 202"/>
        <xdr:cNvSpPr txBox="1"/>
      </xdr:nvSpPr>
      <xdr:spPr>
        <a:xfrm>
          <a:off x="1719795" y="1321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72648</xdr:rowOff>
    </xdr:from>
    <xdr:to>
      <xdr:col>6</xdr:col>
      <xdr:colOff>38100</xdr:colOff>
      <xdr:row>78</xdr:row>
      <xdr:rowOff>2798</xdr:rowOff>
    </xdr:to>
    <xdr:sp macro="" textlink="">
      <xdr:nvSpPr>
        <xdr:cNvPr id="204" name="楕円 203"/>
        <xdr:cNvSpPr/>
      </xdr:nvSpPr>
      <xdr:spPr>
        <a:xfrm>
          <a:off x="1079500" y="1327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165375</xdr:rowOff>
    </xdr:from>
    <xdr:ext cx="599010" cy="259045"/>
    <xdr:sp macro="" textlink="">
      <xdr:nvSpPr>
        <xdr:cNvPr id="205" name="テキスト ボックス 204"/>
        <xdr:cNvSpPr txBox="1"/>
      </xdr:nvSpPr>
      <xdr:spPr>
        <a:xfrm>
          <a:off x="830795" y="1336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2" name="直線コネクタ 231"/>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3"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4" name="直線コネクタ 233"/>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5"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6" name="直線コネクタ 235"/>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109965</xdr:rowOff>
    </xdr:from>
    <xdr:to>
      <xdr:col>24</xdr:col>
      <xdr:colOff>63500</xdr:colOff>
      <xdr:row>98</xdr:row>
      <xdr:rowOff>4451</xdr:rowOff>
    </xdr:to>
    <xdr:cxnSp macro="">
      <xdr:nvCxnSpPr>
        <xdr:cNvPr id="237" name="直線コネクタ 236"/>
        <xdr:cNvCxnSpPr/>
      </xdr:nvCxnSpPr>
      <xdr:spPr>
        <a:xfrm>
          <a:off x="3797300" y="16740615"/>
          <a:ext cx="838200" cy="6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13019</xdr:rowOff>
    </xdr:from>
    <xdr:ext cx="534377" cy="259045"/>
    <xdr:sp macro="" textlink="">
      <xdr:nvSpPr>
        <xdr:cNvPr id="238" name="衛生費平均値テキスト"/>
        <xdr:cNvSpPr txBox="1"/>
      </xdr:nvSpPr>
      <xdr:spPr>
        <a:xfrm>
          <a:off x="4686300" y="16815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39" name="フローチャート: 判断 238"/>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109965</xdr:rowOff>
    </xdr:from>
    <xdr:to>
      <xdr:col>19</xdr:col>
      <xdr:colOff>177800</xdr:colOff>
      <xdr:row>97</xdr:row>
      <xdr:rowOff>129789</xdr:rowOff>
    </xdr:to>
    <xdr:cxnSp macro="">
      <xdr:nvCxnSpPr>
        <xdr:cNvPr id="240" name="直線コネクタ 239"/>
        <xdr:cNvCxnSpPr/>
      </xdr:nvCxnSpPr>
      <xdr:spPr>
        <a:xfrm flipV="1">
          <a:off x="2908300" y="16740615"/>
          <a:ext cx="889000" cy="1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1" name="フローチャート: 判断 240"/>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93992</xdr:rowOff>
    </xdr:from>
    <xdr:ext cx="534377" cy="259045"/>
    <xdr:sp macro="" textlink="">
      <xdr:nvSpPr>
        <xdr:cNvPr id="242" name="テキスト ボックス 241"/>
        <xdr:cNvSpPr txBox="1"/>
      </xdr:nvSpPr>
      <xdr:spPr>
        <a:xfrm>
          <a:off x="3530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108283</xdr:rowOff>
    </xdr:from>
    <xdr:to>
      <xdr:col>15</xdr:col>
      <xdr:colOff>50800</xdr:colOff>
      <xdr:row>97</xdr:row>
      <xdr:rowOff>129789</xdr:rowOff>
    </xdr:to>
    <xdr:cxnSp macro="">
      <xdr:nvCxnSpPr>
        <xdr:cNvPr id="243" name="直線コネクタ 242"/>
        <xdr:cNvCxnSpPr/>
      </xdr:nvCxnSpPr>
      <xdr:spPr>
        <a:xfrm>
          <a:off x="2019300" y="16738933"/>
          <a:ext cx="889000" cy="2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4" name="フローチャート: 判断 243"/>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92245</xdr:rowOff>
    </xdr:from>
    <xdr:ext cx="534377" cy="259045"/>
    <xdr:sp macro="" textlink="">
      <xdr:nvSpPr>
        <xdr:cNvPr id="245" name="テキスト ボックス 244"/>
        <xdr:cNvSpPr txBox="1"/>
      </xdr:nvSpPr>
      <xdr:spPr>
        <a:xfrm>
          <a:off x="2641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108283</xdr:rowOff>
    </xdr:from>
    <xdr:to>
      <xdr:col>10</xdr:col>
      <xdr:colOff>114300</xdr:colOff>
      <xdr:row>97</xdr:row>
      <xdr:rowOff>164193</xdr:rowOff>
    </xdr:to>
    <xdr:cxnSp macro="">
      <xdr:nvCxnSpPr>
        <xdr:cNvPr id="246" name="直線コネクタ 245"/>
        <xdr:cNvCxnSpPr/>
      </xdr:nvCxnSpPr>
      <xdr:spPr>
        <a:xfrm flipV="1">
          <a:off x="1130300" y="16738933"/>
          <a:ext cx="889000" cy="5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7" name="フローチャート: 判断 246"/>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123955</xdr:rowOff>
    </xdr:from>
    <xdr:ext cx="534377" cy="259045"/>
    <xdr:sp macro="" textlink="">
      <xdr:nvSpPr>
        <xdr:cNvPr id="248" name="テキスト ボックス 247"/>
        <xdr:cNvSpPr txBox="1"/>
      </xdr:nvSpPr>
      <xdr:spPr>
        <a:xfrm>
          <a:off x="1752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49" name="フローチャート: 判断 248"/>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38702</xdr:rowOff>
    </xdr:from>
    <xdr:ext cx="534377" cy="259045"/>
    <xdr:sp macro="" textlink="">
      <xdr:nvSpPr>
        <xdr:cNvPr id="250" name="テキスト ボックス 249"/>
        <xdr:cNvSpPr txBox="1"/>
      </xdr:nvSpPr>
      <xdr:spPr>
        <a:xfrm>
          <a:off x="863111" y="1684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125101</xdr:rowOff>
    </xdr:from>
    <xdr:to>
      <xdr:col>24</xdr:col>
      <xdr:colOff>114300</xdr:colOff>
      <xdr:row>98</xdr:row>
      <xdr:rowOff>55251</xdr:rowOff>
    </xdr:to>
    <xdr:sp macro="" textlink="">
      <xdr:nvSpPr>
        <xdr:cNvPr id="256" name="楕円 255"/>
        <xdr:cNvSpPr/>
      </xdr:nvSpPr>
      <xdr:spPr>
        <a:xfrm>
          <a:off x="4584700" y="1675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147978</xdr:rowOff>
    </xdr:from>
    <xdr:ext cx="534377" cy="259045"/>
    <xdr:sp macro="" textlink="">
      <xdr:nvSpPr>
        <xdr:cNvPr id="257" name="衛生費該当値テキスト"/>
        <xdr:cNvSpPr txBox="1"/>
      </xdr:nvSpPr>
      <xdr:spPr>
        <a:xfrm>
          <a:off x="4686300" y="1660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59165</xdr:rowOff>
    </xdr:from>
    <xdr:to>
      <xdr:col>20</xdr:col>
      <xdr:colOff>38100</xdr:colOff>
      <xdr:row>97</xdr:row>
      <xdr:rowOff>160765</xdr:rowOff>
    </xdr:to>
    <xdr:sp macro="" textlink="">
      <xdr:nvSpPr>
        <xdr:cNvPr id="258" name="楕円 257"/>
        <xdr:cNvSpPr/>
      </xdr:nvSpPr>
      <xdr:spPr>
        <a:xfrm>
          <a:off x="3746500" y="1668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5842</xdr:rowOff>
    </xdr:from>
    <xdr:ext cx="534377" cy="259045"/>
    <xdr:sp macro="" textlink="">
      <xdr:nvSpPr>
        <xdr:cNvPr id="259" name="テキスト ボックス 258"/>
        <xdr:cNvSpPr txBox="1"/>
      </xdr:nvSpPr>
      <xdr:spPr>
        <a:xfrm>
          <a:off x="3530111" y="1646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78989</xdr:rowOff>
    </xdr:from>
    <xdr:to>
      <xdr:col>15</xdr:col>
      <xdr:colOff>101600</xdr:colOff>
      <xdr:row>98</xdr:row>
      <xdr:rowOff>9139</xdr:rowOff>
    </xdr:to>
    <xdr:sp macro="" textlink="">
      <xdr:nvSpPr>
        <xdr:cNvPr id="260" name="楕円 259"/>
        <xdr:cNvSpPr/>
      </xdr:nvSpPr>
      <xdr:spPr>
        <a:xfrm>
          <a:off x="2857500" y="167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25666</xdr:rowOff>
    </xdr:from>
    <xdr:ext cx="534377" cy="259045"/>
    <xdr:sp macro="" textlink="">
      <xdr:nvSpPr>
        <xdr:cNvPr id="261" name="テキスト ボックス 260"/>
        <xdr:cNvSpPr txBox="1"/>
      </xdr:nvSpPr>
      <xdr:spPr>
        <a:xfrm>
          <a:off x="2641111" y="1648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57483</xdr:rowOff>
    </xdr:from>
    <xdr:to>
      <xdr:col>10</xdr:col>
      <xdr:colOff>165100</xdr:colOff>
      <xdr:row>97</xdr:row>
      <xdr:rowOff>159083</xdr:rowOff>
    </xdr:to>
    <xdr:sp macro="" textlink="">
      <xdr:nvSpPr>
        <xdr:cNvPr id="262" name="楕円 261"/>
        <xdr:cNvSpPr/>
      </xdr:nvSpPr>
      <xdr:spPr>
        <a:xfrm>
          <a:off x="1968500" y="1668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4160</xdr:rowOff>
    </xdr:from>
    <xdr:ext cx="534377" cy="259045"/>
    <xdr:sp macro="" textlink="">
      <xdr:nvSpPr>
        <xdr:cNvPr id="263" name="テキスト ボックス 262"/>
        <xdr:cNvSpPr txBox="1"/>
      </xdr:nvSpPr>
      <xdr:spPr>
        <a:xfrm>
          <a:off x="1752111" y="1646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113393</xdr:rowOff>
    </xdr:from>
    <xdr:to>
      <xdr:col>6</xdr:col>
      <xdr:colOff>38100</xdr:colOff>
      <xdr:row>98</xdr:row>
      <xdr:rowOff>43543</xdr:rowOff>
    </xdr:to>
    <xdr:sp macro="" textlink="">
      <xdr:nvSpPr>
        <xdr:cNvPr id="264" name="楕円 263"/>
        <xdr:cNvSpPr/>
      </xdr:nvSpPr>
      <xdr:spPr>
        <a:xfrm>
          <a:off x="1079500" y="1674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60070</xdr:rowOff>
    </xdr:from>
    <xdr:ext cx="534377" cy="259045"/>
    <xdr:sp macro="" textlink="">
      <xdr:nvSpPr>
        <xdr:cNvPr id="265" name="テキスト ボックス 264"/>
        <xdr:cNvSpPr txBox="1"/>
      </xdr:nvSpPr>
      <xdr:spPr>
        <a:xfrm>
          <a:off x="863111" y="165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89" name="直線コネクタ 288"/>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2"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3" name="直線コネクタ 292"/>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107696</xdr:rowOff>
    </xdr:from>
    <xdr:to>
      <xdr:col>55</xdr:col>
      <xdr:colOff>0</xdr:colOff>
      <xdr:row>38</xdr:row>
      <xdr:rowOff>130175</xdr:rowOff>
    </xdr:to>
    <xdr:cxnSp macro="">
      <xdr:nvCxnSpPr>
        <xdr:cNvPr id="294" name="直線コネクタ 293"/>
        <xdr:cNvCxnSpPr/>
      </xdr:nvCxnSpPr>
      <xdr:spPr>
        <a:xfrm flipV="1">
          <a:off x="9639300" y="6622796"/>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5" name="労働費平均値テキスト"/>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6" name="フローチャート: 判断 295"/>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119507</xdr:rowOff>
    </xdr:from>
    <xdr:to>
      <xdr:col>50</xdr:col>
      <xdr:colOff>114300</xdr:colOff>
      <xdr:row>38</xdr:row>
      <xdr:rowOff>130175</xdr:rowOff>
    </xdr:to>
    <xdr:cxnSp macro="">
      <xdr:nvCxnSpPr>
        <xdr:cNvPr id="297" name="直線コネクタ 296"/>
        <xdr:cNvCxnSpPr/>
      </xdr:nvCxnSpPr>
      <xdr:spPr>
        <a:xfrm>
          <a:off x="8750300" y="6634607"/>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298" name="フローチャート: 判断 297"/>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299" name="テキスト ボックス 298"/>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119507</xdr:rowOff>
    </xdr:from>
    <xdr:to>
      <xdr:col>45</xdr:col>
      <xdr:colOff>177800</xdr:colOff>
      <xdr:row>38</xdr:row>
      <xdr:rowOff>133223</xdr:rowOff>
    </xdr:to>
    <xdr:cxnSp macro="">
      <xdr:nvCxnSpPr>
        <xdr:cNvPr id="300" name="直線コネクタ 299"/>
        <xdr:cNvCxnSpPr/>
      </xdr:nvCxnSpPr>
      <xdr:spPr>
        <a:xfrm flipV="1">
          <a:off x="7861300" y="663460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1" name="フローチャート: 判断 300"/>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2" name="テキスト ボックス 301"/>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114173</xdr:rowOff>
    </xdr:from>
    <xdr:to>
      <xdr:col>41</xdr:col>
      <xdr:colOff>50800</xdr:colOff>
      <xdr:row>38</xdr:row>
      <xdr:rowOff>133223</xdr:rowOff>
    </xdr:to>
    <xdr:cxnSp macro="">
      <xdr:nvCxnSpPr>
        <xdr:cNvPr id="303" name="直線コネクタ 302"/>
        <xdr:cNvCxnSpPr/>
      </xdr:nvCxnSpPr>
      <xdr:spPr>
        <a:xfrm>
          <a:off x="6972300" y="6629273"/>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4" name="フローチャート: 判断 303"/>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5" name="テキスト ボックス 304"/>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6" name="フローチャート: 判断 305"/>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7" name="テキスト ボックス 306"/>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56896</xdr:rowOff>
    </xdr:from>
    <xdr:to>
      <xdr:col>55</xdr:col>
      <xdr:colOff>50800</xdr:colOff>
      <xdr:row>38</xdr:row>
      <xdr:rowOff>158496</xdr:rowOff>
    </xdr:to>
    <xdr:sp macro="" textlink="">
      <xdr:nvSpPr>
        <xdr:cNvPr id="313" name="楕円 312"/>
        <xdr:cNvSpPr/>
      </xdr:nvSpPr>
      <xdr:spPr>
        <a:xfrm>
          <a:off x="104267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143273</xdr:rowOff>
    </xdr:from>
    <xdr:ext cx="378565" cy="259045"/>
    <xdr:sp macro="" textlink="">
      <xdr:nvSpPr>
        <xdr:cNvPr id="314" name="労働費該当値テキスト"/>
        <xdr:cNvSpPr txBox="1"/>
      </xdr:nvSpPr>
      <xdr:spPr>
        <a:xfrm>
          <a:off x="10528300" y="6486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79375</xdr:rowOff>
    </xdr:from>
    <xdr:to>
      <xdr:col>50</xdr:col>
      <xdr:colOff>165100</xdr:colOff>
      <xdr:row>39</xdr:row>
      <xdr:rowOff>9525</xdr:rowOff>
    </xdr:to>
    <xdr:sp macro="" textlink="">
      <xdr:nvSpPr>
        <xdr:cNvPr id="315" name="楕円 314"/>
        <xdr:cNvSpPr/>
      </xdr:nvSpPr>
      <xdr:spPr>
        <a:xfrm>
          <a:off x="95885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652</xdr:rowOff>
    </xdr:from>
    <xdr:ext cx="378565" cy="259045"/>
    <xdr:sp macro="" textlink="">
      <xdr:nvSpPr>
        <xdr:cNvPr id="316" name="テキスト ボックス 315"/>
        <xdr:cNvSpPr txBox="1"/>
      </xdr:nvSpPr>
      <xdr:spPr>
        <a:xfrm>
          <a:off x="9450017" y="66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68707</xdr:rowOff>
    </xdr:from>
    <xdr:to>
      <xdr:col>46</xdr:col>
      <xdr:colOff>38100</xdr:colOff>
      <xdr:row>38</xdr:row>
      <xdr:rowOff>170307</xdr:rowOff>
    </xdr:to>
    <xdr:sp macro="" textlink="">
      <xdr:nvSpPr>
        <xdr:cNvPr id="317" name="楕円 316"/>
        <xdr:cNvSpPr/>
      </xdr:nvSpPr>
      <xdr:spPr>
        <a:xfrm>
          <a:off x="8699500" y="65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161434</xdr:rowOff>
    </xdr:from>
    <xdr:ext cx="378565" cy="259045"/>
    <xdr:sp macro="" textlink="">
      <xdr:nvSpPr>
        <xdr:cNvPr id="318" name="テキスト ボックス 317"/>
        <xdr:cNvSpPr txBox="1"/>
      </xdr:nvSpPr>
      <xdr:spPr>
        <a:xfrm>
          <a:off x="8561017" y="6676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82423</xdr:rowOff>
    </xdr:from>
    <xdr:to>
      <xdr:col>41</xdr:col>
      <xdr:colOff>101600</xdr:colOff>
      <xdr:row>39</xdr:row>
      <xdr:rowOff>12573</xdr:rowOff>
    </xdr:to>
    <xdr:sp macro="" textlink="">
      <xdr:nvSpPr>
        <xdr:cNvPr id="319" name="楕円 318"/>
        <xdr:cNvSpPr/>
      </xdr:nvSpPr>
      <xdr:spPr>
        <a:xfrm>
          <a:off x="7810500" y="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3700</xdr:rowOff>
    </xdr:from>
    <xdr:ext cx="378565" cy="259045"/>
    <xdr:sp macro="" textlink="">
      <xdr:nvSpPr>
        <xdr:cNvPr id="320" name="テキスト ボックス 319"/>
        <xdr:cNvSpPr txBox="1"/>
      </xdr:nvSpPr>
      <xdr:spPr>
        <a:xfrm>
          <a:off x="7672017" y="669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63373</xdr:rowOff>
    </xdr:from>
    <xdr:to>
      <xdr:col>36</xdr:col>
      <xdr:colOff>165100</xdr:colOff>
      <xdr:row>38</xdr:row>
      <xdr:rowOff>164973</xdr:rowOff>
    </xdr:to>
    <xdr:sp macro="" textlink="">
      <xdr:nvSpPr>
        <xdr:cNvPr id="321" name="楕円 320"/>
        <xdr:cNvSpPr/>
      </xdr:nvSpPr>
      <xdr:spPr>
        <a:xfrm>
          <a:off x="6921500" y="65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156100</xdr:rowOff>
    </xdr:from>
    <xdr:ext cx="378565" cy="259045"/>
    <xdr:sp macro="" textlink="">
      <xdr:nvSpPr>
        <xdr:cNvPr id="322" name="テキスト ボックス 321"/>
        <xdr:cNvSpPr txBox="1"/>
      </xdr:nvSpPr>
      <xdr:spPr>
        <a:xfrm>
          <a:off x="6783017" y="6671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6" name="直線コネクタ 345"/>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7"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48" name="直線コネクタ 347"/>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49"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0" name="直線コネクタ 349"/>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37897</xdr:rowOff>
    </xdr:from>
    <xdr:to>
      <xdr:col>55</xdr:col>
      <xdr:colOff>0</xdr:colOff>
      <xdr:row>59</xdr:row>
      <xdr:rowOff>38144</xdr:rowOff>
    </xdr:to>
    <xdr:cxnSp macro="">
      <xdr:nvCxnSpPr>
        <xdr:cNvPr id="351" name="直線コネクタ 350"/>
        <xdr:cNvCxnSpPr/>
      </xdr:nvCxnSpPr>
      <xdr:spPr>
        <a:xfrm>
          <a:off x="9639300" y="10153447"/>
          <a:ext cx="8382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2"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3" name="フローチャート: 判断 352"/>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37897</xdr:rowOff>
    </xdr:from>
    <xdr:to>
      <xdr:col>50</xdr:col>
      <xdr:colOff>114300</xdr:colOff>
      <xdr:row>59</xdr:row>
      <xdr:rowOff>38106</xdr:rowOff>
    </xdr:to>
    <xdr:cxnSp macro="">
      <xdr:nvCxnSpPr>
        <xdr:cNvPr id="354" name="直線コネクタ 353"/>
        <xdr:cNvCxnSpPr/>
      </xdr:nvCxnSpPr>
      <xdr:spPr>
        <a:xfrm flipV="1">
          <a:off x="8750300" y="10153447"/>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5" name="フローチャート: 判断 354"/>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6" name="テキスト ボックス 355"/>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38106</xdr:rowOff>
    </xdr:from>
    <xdr:to>
      <xdr:col>45</xdr:col>
      <xdr:colOff>177800</xdr:colOff>
      <xdr:row>59</xdr:row>
      <xdr:rowOff>38812</xdr:rowOff>
    </xdr:to>
    <xdr:cxnSp macro="">
      <xdr:nvCxnSpPr>
        <xdr:cNvPr id="357" name="直線コネクタ 356"/>
        <xdr:cNvCxnSpPr/>
      </xdr:nvCxnSpPr>
      <xdr:spPr>
        <a:xfrm flipV="1">
          <a:off x="7861300" y="10153656"/>
          <a:ext cx="889000" cy="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58" name="フローチャート: 判断 357"/>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59" name="テキスト ボックス 358"/>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38812</xdr:rowOff>
    </xdr:from>
    <xdr:to>
      <xdr:col>41</xdr:col>
      <xdr:colOff>50800</xdr:colOff>
      <xdr:row>59</xdr:row>
      <xdr:rowOff>41878</xdr:rowOff>
    </xdr:to>
    <xdr:cxnSp macro="">
      <xdr:nvCxnSpPr>
        <xdr:cNvPr id="360" name="直線コネクタ 359"/>
        <xdr:cNvCxnSpPr/>
      </xdr:nvCxnSpPr>
      <xdr:spPr>
        <a:xfrm flipV="1">
          <a:off x="6972300" y="10154362"/>
          <a:ext cx="889000" cy="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1" name="フローチャート: 判断 360"/>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2" name="テキスト ボックス 361"/>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3" name="フローチャート: 判断 362"/>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4" name="テキスト ボックス 363"/>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158794</xdr:rowOff>
    </xdr:from>
    <xdr:to>
      <xdr:col>55</xdr:col>
      <xdr:colOff>50800</xdr:colOff>
      <xdr:row>59</xdr:row>
      <xdr:rowOff>88944</xdr:rowOff>
    </xdr:to>
    <xdr:sp macro="" textlink="">
      <xdr:nvSpPr>
        <xdr:cNvPr id="370" name="楕円 369"/>
        <xdr:cNvSpPr/>
      </xdr:nvSpPr>
      <xdr:spPr>
        <a:xfrm>
          <a:off x="10426700" y="10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73721</xdr:rowOff>
    </xdr:from>
    <xdr:ext cx="378565" cy="259045"/>
    <xdr:sp macro="" textlink="">
      <xdr:nvSpPr>
        <xdr:cNvPr id="371" name="農林水産業費該当値テキスト"/>
        <xdr:cNvSpPr txBox="1"/>
      </xdr:nvSpPr>
      <xdr:spPr>
        <a:xfrm>
          <a:off x="10528300" y="10017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158547</xdr:rowOff>
    </xdr:from>
    <xdr:to>
      <xdr:col>50</xdr:col>
      <xdr:colOff>165100</xdr:colOff>
      <xdr:row>59</xdr:row>
      <xdr:rowOff>88697</xdr:rowOff>
    </xdr:to>
    <xdr:sp macro="" textlink="">
      <xdr:nvSpPr>
        <xdr:cNvPr id="372" name="楕円 371"/>
        <xdr:cNvSpPr/>
      </xdr:nvSpPr>
      <xdr:spPr>
        <a:xfrm>
          <a:off x="9588500" y="101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79824</xdr:rowOff>
    </xdr:from>
    <xdr:ext cx="378565" cy="259045"/>
    <xdr:sp macro="" textlink="">
      <xdr:nvSpPr>
        <xdr:cNvPr id="373" name="テキスト ボックス 372"/>
        <xdr:cNvSpPr txBox="1"/>
      </xdr:nvSpPr>
      <xdr:spPr>
        <a:xfrm>
          <a:off x="9450017" y="10195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158756</xdr:rowOff>
    </xdr:from>
    <xdr:to>
      <xdr:col>46</xdr:col>
      <xdr:colOff>38100</xdr:colOff>
      <xdr:row>59</xdr:row>
      <xdr:rowOff>88906</xdr:rowOff>
    </xdr:to>
    <xdr:sp macro="" textlink="">
      <xdr:nvSpPr>
        <xdr:cNvPr id="374" name="楕円 373"/>
        <xdr:cNvSpPr/>
      </xdr:nvSpPr>
      <xdr:spPr>
        <a:xfrm>
          <a:off x="8699500" y="101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80033</xdr:rowOff>
    </xdr:from>
    <xdr:ext cx="378565" cy="259045"/>
    <xdr:sp macro="" textlink="">
      <xdr:nvSpPr>
        <xdr:cNvPr id="375" name="テキスト ボックス 374"/>
        <xdr:cNvSpPr txBox="1"/>
      </xdr:nvSpPr>
      <xdr:spPr>
        <a:xfrm>
          <a:off x="8561017" y="10195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159462</xdr:rowOff>
    </xdr:from>
    <xdr:to>
      <xdr:col>41</xdr:col>
      <xdr:colOff>101600</xdr:colOff>
      <xdr:row>59</xdr:row>
      <xdr:rowOff>89612</xdr:rowOff>
    </xdr:to>
    <xdr:sp macro="" textlink="">
      <xdr:nvSpPr>
        <xdr:cNvPr id="376" name="楕円 375"/>
        <xdr:cNvSpPr/>
      </xdr:nvSpPr>
      <xdr:spPr>
        <a:xfrm>
          <a:off x="7810500" y="101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80739</xdr:rowOff>
    </xdr:from>
    <xdr:ext cx="378565" cy="259045"/>
    <xdr:sp macro="" textlink="">
      <xdr:nvSpPr>
        <xdr:cNvPr id="377" name="テキスト ボックス 376"/>
        <xdr:cNvSpPr txBox="1"/>
      </xdr:nvSpPr>
      <xdr:spPr>
        <a:xfrm>
          <a:off x="7672017" y="10196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162528</xdr:rowOff>
    </xdr:from>
    <xdr:to>
      <xdr:col>36</xdr:col>
      <xdr:colOff>165100</xdr:colOff>
      <xdr:row>59</xdr:row>
      <xdr:rowOff>92678</xdr:rowOff>
    </xdr:to>
    <xdr:sp macro="" textlink="">
      <xdr:nvSpPr>
        <xdr:cNvPr id="378" name="楕円 377"/>
        <xdr:cNvSpPr/>
      </xdr:nvSpPr>
      <xdr:spPr>
        <a:xfrm>
          <a:off x="6921500" y="1010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83805</xdr:rowOff>
    </xdr:from>
    <xdr:ext cx="378565" cy="259045"/>
    <xdr:sp macro="" textlink="">
      <xdr:nvSpPr>
        <xdr:cNvPr id="379" name="テキスト ボックス 378"/>
        <xdr:cNvSpPr txBox="1"/>
      </xdr:nvSpPr>
      <xdr:spPr>
        <a:xfrm>
          <a:off x="6783017" y="10199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1" name="直線コネクタ 400"/>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2"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3" name="直線コネクタ 402"/>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4"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5" name="直線コネクタ 404"/>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80859</xdr:rowOff>
    </xdr:from>
    <xdr:to>
      <xdr:col>55</xdr:col>
      <xdr:colOff>0</xdr:colOff>
      <xdr:row>78</xdr:row>
      <xdr:rowOff>82824</xdr:rowOff>
    </xdr:to>
    <xdr:cxnSp macro="">
      <xdr:nvCxnSpPr>
        <xdr:cNvPr id="406" name="直線コネクタ 405"/>
        <xdr:cNvCxnSpPr/>
      </xdr:nvCxnSpPr>
      <xdr:spPr>
        <a:xfrm>
          <a:off x="9639300" y="13453959"/>
          <a:ext cx="838200" cy="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7"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08" name="フローチャート: 判断 407"/>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77612</xdr:rowOff>
    </xdr:from>
    <xdr:to>
      <xdr:col>50</xdr:col>
      <xdr:colOff>114300</xdr:colOff>
      <xdr:row>78</xdr:row>
      <xdr:rowOff>80859</xdr:rowOff>
    </xdr:to>
    <xdr:cxnSp macro="">
      <xdr:nvCxnSpPr>
        <xdr:cNvPr id="409" name="直線コネクタ 408"/>
        <xdr:cNvCxnSpPr/>
      </xdr:nvCxnSpPr>
      <xdr:spPr>
        <a:xfrm>
          <a:off x="8750300" y="13450712"/>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0" name="フローチャート: 判断 409"/>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1" name="テキスト ボックス 410"/>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56764</xdr:rowOff>
    </xdr:from>
    <xdr:to>
      <xdr:col>45</xdr:col>
      <xdr:colOff>177800</xdr:colOff>
      <xdr:row>78</xdr:row>
      <xdr:rowOff>77612</xdr:rowOff>
    </xdr:to>
    <xdr:cxnSp macro="">
      <xdr:nvCxnSpPr>
        <xdr:cNvPr id="412" name="直線コネクタ 411"/>
        <xdr:cNvCxnSpPr/>
      </xdr:nvCxnSpPr>
      <xdr:spPr>
        <a:xfrm>
          <a:off x="7861300" y="13429864"/>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3" name="フローチャート: 判断 412"/>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4" name="テキスト ボックス 413"/>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56764</xdr:rowOff>
    </xdr:from>
    <xdr:to>
      <xdr:col>41</xdr:col>
      <xdr:colOff>50800</xdr:colOff>
      <xdr:row>78</xdr:row>
      <xdr:rowOff>96312</xdr:rowOff>
    </xdr:to>
    <xdr:cxnSp macro="">
      <xdr:nvCxnSpPr>
        <xdr:cNvPr id="415" name="直線コネクタ 414"/>
        <xdr:cNvCxnSpPr/>
      </xdr:nvCxnSpPr>
      <xdr:spPr>
        <a:xfrm flipV="1">
          <a:off x="6972300" y="13429864"/>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6" name="フローチャート: 判断 415"/>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7" name="テキスト ボックス 416"/>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18" name="フローチャート: 判断 417"/>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19" name="テキスト ボックス 418"/>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32024</xdr:rowOff>
    </xdr:from>
    <xdr:to>
      <xdr:col>55</xdr:col>
      <xdr:colOff>50800</xdr:colOff>
      <xdr:row>78</xdr:row>
      <xdr:rowOff>133624</xdr:rowOff>
    </xdr:to>
    <xdr:sp macro="" textlink="">
      <xdr:nvSpPr>
        <xdr:cNvPr id="425" name="楕円 424"/>
        <xdr:cNvSpPr/>
      </xdr:nvSpPr>
      <xdr:spPr>
        <a:xfrm>
          <a:off x="10426700" y="1340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118401</xdr:rowOff>
    </xdr:from>
    <xdr:ext cx="469744" cy="259045"/>
    <xdr:sp macro="" textlink="">
      <xdr:nvSpPr>
        <xdr:cNvPr id="426" name="商工費該当値テキスト"/>
        <xdr:cNvSpPr txBox="1"/>
      </xdr:nvSpPr>
      <xdr:spPr>
        <a:xfrm>
          <a:off x="10528300" y="1332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30059</xdr:rowOff>
    </xdr:from>
    <xdr:to>
      <xdr:col>50</xdr:col>
      <xdr:colOff>165100</xdr:colOff>
      <xdr:row>78</xdr:row>
      <xdr:rowOff>131659</xdr:rowOff>
    </xdr:to>
    <xdr:sp macro="" textlink="">
      <xdr:nvSpPr>
        <xdr:cNvPr id="427" name="楕円 426"/>
        <xdr:cNvSpPr/>
      </xdr:nvSpPr>
      <xdr:spPr>
        <a:xfrm>
          <a:off x="9588500" y="1340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122786</xdr:rowOff>
    </xdr:from>
    <xdr:ext cx="469744" cy="259045"/>
    <xdr:sp macro="" textlink="">
      <xdr:nvSpPr>
        <xdr:cNvPr id="428" name="テキスト ボックス 427"/>
        <xdr:cNvSpPr txBox="1"/>
      </xdr:nvSpPr>
      <xdr:spPr>
        <a:xfrm>
          <a:off x="9404428" y="1349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26812</xdr:rowOff>
    </xdr:from>
    <xdr:to>
      <xdr:col>46</xdr:col>
      <xdr:colOff>38100</xdr:colOff>
      <xdr:row>78</xdr:row>
      <xdr:rowOff>128412</xdr:rowOff>
    </xdr:to>
    <xdr:sp macro="" textlink="">
      <xdr:nvSpPr>
        <xdr:cNvPr id="429" name="楕円 428"/>
        <xdr:cNvSpPr/>
      </xdr:nvSpPr>
      <xdr:spPr>
        <a:xfrm>
          <a:off x="8699500" y="133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119539</xdr:rowOff>
    </xdr:from>
    <xdr:ext cx="469744" cy="259045"/>
    <xdr:sp macro="" textlink="">
      <xdr:nvSpPr>
        <xdr:cNvPr id="430" name="テキスト ボックス 429"/>
        <xdr:cNvSpPr txBox="1"/>
      </xdr:nvSpPr>
      <xdr:spPr>
        <a:xfrm>
          <a:off x="8515428" y="1349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5964</xdr:rowOff>
    </xdr:from>
    <xdr:to>
      <xdr:col>41</xdr:col>
      <xdr:colOff>101600</xdr:colOff>
      <xdr:row>78</xdr:row>
      <xdr:rowOff>107564</xdr:rowOff>
    </xdr:to>
    <xdr:sp macro="" textlink="">
      <xdr:nvSpPr>
        <xdr:cNvPr id="431" name="楕円 430"/>
        <xdr:cNvSpPr/>
      </xdr:nvSpPr>
      <xdr:spPr>
        <a:xfrm>
          <a:off x="7810500" y="133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98691</xdr:rowOff>
    </xdr:from>
    <xdr:ext cx="469744" cy="259045"/>
    <xdr:sp macro="" textlink="">
      <xdr:nvSpPr>
        <xdr:cNvPr id="432" name="テキスト ボックス 431"/>
        <xdr:cNvSpPr txBox="1"/>
      </xdr:nvSpPr>
      <xdr:spPr>
        <a:xfrm>
          <a:off x="7626428" y="1347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45512</xdr:rowOff>
    </xdr:from>
    <xdr:to>
      <xdr:col>36</xdr:col>
      <xdr:colOff>165100</xdr:colOff>
      <xdr:row>78</xdr:row>
      <xdr:rowOff>147112</xdr:rowOff>
    </xdr:to>
    <xdr:sp macro="" textlink="">
      <xdr:nvSpPr>
        <xdr:cNvPr id="433" name="楕円 432"/>
        <xdr:cNvSpPr/>
      </xdr:nvSpPr>
      <xdr:spPr>
        <a:xfrm>
          <a:off x="6921500" y="134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138239</xdr:rowOff>
    </xdr:from>
    <xdr:ext cx="378565" cy="259045"/>
    <xdr:sp macro="" textlink="">
      <xdr:nvSpPr>
        <xdr:cNvPr id="434" name="テキスト ボックス 433"/>
        <xdr:cNvSpPr txBox="1"/>
      </xdr:nvSpPr>
      <xdr:spPr>
        <a:xfrm>
          <a:off x="6783017" y="13511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6" name="直線コネクタ 455"/>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7"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58" name="直線コネクタ 457"/>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59"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0" name="直線コネクタ 459"/>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119295</xdr:rowOff>
    </xdr:from>
    <xdr:to>
      <xdr:col>55</xdr:col>
      <xdr:colOff>0</xdr:colOff>
      <xdr:row>96</xdr:row>
      <xdr:rowOff>127251</xdr:rowOff>
    </xdr:to>
    <xdr:cxnSp macro="">
      <xdr:nvCxnSpPr>
        <xdr:cNvPr id="461" name="直線コネクタ 460"/>
        <xdr:cNvCxnSpPr/>
      </xdr:nvCxnSpPr>
      <xdr:spPr>
        <a:xfrm flipV="1">
          <a:off x="9639300" y="16578495"/>
          <a:ext cx="8382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65471</xdr:rowOff>
    </xdr:from>
    <xdr:ext cx="534377" cy="259045"/>
    <xdr:sp macro="" textlink="">
      <xdr:nvSpPr>
        <xdr:cNvPr id="462" name="土木費平均値テキスト"/>
        <xdr:cNvSpPr txBox="1"/>
      </xdr:nvSpPr>
      <xdr:spPr>
        <a:xfrm>
          <a:off x="10528300" y="1669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3" name="フローチャート: 判断 462"/>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127251</xdr:rowOff>
    </xdr:from>
    <xdr:to>
      <xdr:col>50</xdr:col>
      <xdr:colOff>114300</xdr:colOff>
      <xdr:row>97</xdr:row>
      <xdr:rowOff>57824</xdr:rowOff>
    </xdr:to>
    <xdr:cxnSp macro="">
      <xdr:nvCxnSpPr>
        <xdr:cNvPr id="464" name="直線コネクタ 463"/>
        <xdr:cNvCxnSpPr/>
      </xdr:nvCxnSpPr>
      <xdr:spPr>
        <a:xfrm flipV="1">
          <a:off x="8750300" y="16586451"/>
          <a:ext cx="889000" cy="10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5" name="フローチャート: 判断 464"/>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1226</xdr:rowOff>
    </xdr:from>
    <xdr:ext cx="534377" cy="259045"/>
    <xdr:sp macro="" textlink="">
      <xdr:nvSpPr>
        <xdr:cNvPr id="466" name="テキスト ボックス 465"/>
        <xdr:cNvSpPr txBox="1"/>
      </xdr:nvSpPr>
      <xdr:spPr>
        <a:xfrm>
          <a:off x="9372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57824</xdr:rowOff>
    </xdr:from>
    <xdr:to>
      <xdr:col>45</xdr:col>
      <xdr:colOff>177800</xdr:colOff>
      <xdr:row>97</xdr:row>
      <xdr:rowOff>95855</xdr:rowOff>
    </xdr:to>
    <xdr:cxnSp macro="">
      <xdr:nvCxnSpPr>
        <xdr:cNvPr id="467" name="直線コネクタ 466"/>
        <xdr:cNvCxnSpPr/>
      </xdr:nvCxnSpPr>
      <xdr:spPr>
        <a:xfrm flipV="1">
          <a:off x="7861300" y="16688474"/>
          <a:ext cx="889000" cy="3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68" name="フローチャート: 判断 467"/>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6652</xdr:rowOff>
    </xdr:from>
    <xdr:ext cx="534377" cy="259045"/>
    <xdr:sp macro="" textlink="">
      <xdr:nvSpPr>
        <xdr:cNvPr id="469" name="テキスト ボックス 468"/>
        <xdr:cNvSpPr txBox="1"/>
      </xdr:nvSpPr>
      <xdr:spPr>
        <a:xfrm>
          <a:off x="8483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76932</xdr:rowOff>
    </xdr:from>
    <xdr:to>
      <xdr:col>41</xdr:col>
      <xdr:colOff>50800</xdr:colOff>
      <xdr:row>97</xdr:row>
      <xdr:rowOff>95855</xdr:rowOff>
    </xdr:to>
    <xdr:cxnSp macro="">
      <xdr:nvCxnSpPr>
        <xdr:cNvPr id="470" name="直線コネクタ 469"/>
        <xdr:cNvCxnSpPr/>
      </xdr:nvCxnSpPr>
      <xdr:spPr>
        <a:xfrm>
          <a:off x="6972300" y="16707582"/>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1" name="フローチャート: 判断 470"/>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164679</xdr:rowOff>
    </xdr:from>
    <xdr:ext cx="534377" cy="259045"/>
    <xdr:sp macro="" textlink="">
      <xdr:nvSpPr>
        <xdr:cNvPr id="472" name="テキスト ボックス 471"/>
        <xdr:cNvSpPr txBox="1"/>
      </xdr:nvSpPr>
      <xdr:spPr>
        <a:xfrm>
          <a:off x="7594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3" name="フローチャート: 判断 472"/>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138267</xdr:rowOff>
    </xdr:from>
    <xdr:ext cx="534377" cy="259045"/>
    <xdr:sp macro="" textlink="">
      <xdr:nvSpPr>
        <xdr:cNvPr id="474" name="テキスト ボックス 473"/>
        <xdr:cNvSpPr txBox="1"/>
      </xdr:nvSpPr>
      <xdr:spPr>
        <a:xfrm>
          <a:off x="6705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68495</xdr:rowOff>
    </xdr:from>
    <xdr:to>
      <xdr:col>55</xdr:col>
      <xdr:colOff>50800</xdr:colOff>
      <xdr:row>96</xdr:row>
      <xdr:rowOff>170095</xdr:rowOff>
    </xdr:to>
    <xdr:sp macro="" textlink="">
      <xdr:nvSpPr>
        <xdr:cNvPr id="480" name="楕円 479"/>
        <xdr:cNvSpPr/>
      </xdr:nvSpPr>
      <xdr:spPr>
        <a:xfrm>
          <a:off x="10426700" y="1652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91372</xdr:rowOff>
    </xdr:from>
    <xdr:ext cx="534377" cy="259045"/>
    <xdr:sp macro="" textlink="">
      <xdr:nvSpPr>
        <xdr:cNvPr id="481" name="土木費該当値テキスト"/>
        <xdr:cNvSpPr txBox="1"/>
      </xdr:nvSpPr>
      <xdr:spPr>
        <a:xfrm>
          <a:off x="10528300" y="1637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76451</xdr:rowOff>
    </xdr:from>
    <xdr:to>
      <xdr:col>50</xdr:col>
      <xdr:colOff>165100</xdr:colOff>
      <xdr:row>97</xdr:row>
      <xdr:rowOff>6601</xdr:rowOff>
    </xdr:to>
    <xdr:sp macro="" textlink="">
      <xdr:nvSpPr>
        <xdr:cNvPr id="482" name="楕円 481"/>
        <xdr:cNvSpPr/>
      </xdr:nvSpPr>
      <xdr:spPr>
        <a:xfrm>
          <a:off x="9588500" y="165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23128</xdr:rowOff>
    </xdr:from>
    <xdr:ext cx="534377" cy="259045"/>
    <xdr:sp macro="" textlink="">
      <xdr:nvSpPr>
        <xdr:cNvPr id="483" name="テキスト ボックス 482"/>
        <xdr:cNvSpPr txBox="1"/>
      </xdr:nvSpPr>
      <xdr:spPr>
        <a:xfrm>
          <a:off x="9372111" y="1631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7024</xdr:rowOff>
    </xdr:from>
    <xdr:to>
      <xdr:col>46</xdr:col>
      <xdr:colOff>38100</xdr:colOff>
      <xdr:row>97</xdr:row>
      <xdr:rowOff>108624</xdr:rowOff>
    </xdr:to>
    <xdr:sp macro="" textlink="">
      <xdr:nvSpPr>
        <xdr:cNvPr id="484" name="楕円 483"/>
        <xdr:cNvSpPr/>
      </xdr:nvSpPr>
      <xdr:spPr>
        <a:xfrm>
          <a:off x="8699500" y="1663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125151</xdr:rowOff>
    </xdr:from>
    <xdr:ext cx="534377" cy="259045"/>
    <xdr:sp macro="" textlink="">
      <xdr:nvSpPr>
        <xdr:cNvPr id="485" name="テキスト ボックス 484"/>
        <xdr:cNvSpPr txBox="1"/>
      </xdr:nvSpPr>
      <xdr:spPr>
        <a:xfrm>
          <a:off x="8483111" y="1641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45055</xdr:rowOff>
    </xdr:from>
    <xdr:to>
      <xdr:col>41</xdr:col>
      <xdr:colOff>101600</xdr:colOff>
      <xdr:row>97</xdr:row>
      <xdr:rowOff>146655</xdr:rowOff>
    </xdr:to>
    <xdr:sp macro="" textlink="">
      <xdr:nvSpPr>
        <xdr:cNvPr id="486" name="楕円 485"/>
        <xdr:cNvSpPr/>
      </xdr:nvSpPr>
      <xdr:spPr>
        <a:xfrm>
          <a:off x="7810500" y="166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163182</xdr:rowOff>
    </xdr:from>
    <xdr:ext cx="534377" cy="259045"/>
    <xdr:sp macro="" textlink="">
      <xdr:nvSpPr>
        <xdr:cNvPr id="487" name="テキスト ボックス 486"/>
        <xdr:cNvSpPr txBox="1"/>
      </xdr:nvSpPr>
      <xdr:spPr>
        <a:xfrm>
          <a:off x="7594111" y="1645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26132</xdr:rowOff>
    </xdr:from>
    <xdr:to>
      <xdr:col>36</xdr:col>
      <xdr:colOff>165100</xdr:colOff>
      <xdr:row>97</xdr:row>
      <xdr:rowOff>127732</xdr:rowOff>
    </xdr:to>
    <xdr:sp macro="" textlink="">
      <xdr:nvSpPr>
        <xdr:cNvPr id="488" name="楕円 487"/>
        <xdr:cNvSpPr/>
      </xdr:nvSpPr>
      <xdr:spPr>
        <a:xfrm>
          <a:off x="6921500" y="1665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144259</xdr:rowOff>
    </xdr:from>
    <xdr:ext cx="534377" cy="259045"/>
    <xdr:sp macro="" textlink="">
      <xdr:nvSpPr>
        <xdr:cNvPr id="489" name="テキスト ボックス 488"/>
        <xdr:cNvSpPr txBox="1"/>
      </xdr:nvSpPr>
      <xdr:spPr>
        <a:xfrm>
          <a:off x="6705111" y="1643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2" name="直線コネクタ 511"/>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3"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4" name="直線コネクタ 513"/>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5"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6" name="直線コネクタ 515"/>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81499</xdr:rowOff>
    </xdr:from>
    <xdr:to>
      <xdr:col>85</xdr:col>
      <xdr:colOff>127000</xdr:colOff>
      <xdr:row>37</xdr:row>
      <xdr:rowOff>63988</xdr:rowOff>
    </xdr:to>
    <xdr:cxnSp macro="">
      <xdr:nvCxnSpPr>
        <xdr:cNvPr id="517" name="直線コネクタ 516"/>
        <xdr:cNvCxnSpPr/>
      </xdr:nvCxnSpPr>
      <xdr:spPr>
        <a:xfrm>
          <a:off x="15481300" y="6253699"/>
          <a:ext cx="838200" cy="15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40809</xdr:rowOff>
    </xdr:from>
    <xdr:ext cx="534377" cy="259045"/>
    <xdr:sp macro="" textlink="">
      <xdr:nvSpPr>
        <xdr:cNvPr id="518" name="消防費平均値テキスト"/>
        <xdr:cNvSpPr txBox="1"/>
      </xdr:nvSpPr>
      <xdr:spPr>
        <a:xfrm>
          <a:off x="16370300" y="63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19" name="フローチャート: 判断 518"/>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81499</xdr:rowOff>
    </xdr:from>
    <xdr:to>
      <xdr:col>81</xdr:col>
      <xdr:colOff>50800</xdr:colOff>
      <xdr:row>37</xdr:row>
      <xdr:rowOff>144592</xdr:rowOff>
    </xdr:to>
    <xdr:cxnSp macro="">
      <xdr:nvCxnSpPr>
        <xdr:cNvPr id="520" name="直線コネクタ 519"/>
        <xdr:cNvCxnSpPr/>
      </xdr:nvCxnSpPr>
      <xdr:spPr>
        <a:xfrm flipV="1">
          <a:off x="14592300" y="6253699"/>
          <a:ext cx="889000" cy="23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1" name="フローチャート: 判断 520"/>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136272</xdr:rowOff>
    </xdr:from>
    <xdr:ext cx="534377" cy="259045"/>
    <xdr:sp macro="" textlink="">
      <xdr:nvSpPr>
        <xdr:cNvPr id="522" name="テキスト ボックス 521"/>
        <xdr:cNvSpPr txBox="1"/>
      </xdr:nvSpPr>
      <xdr:spPr>
        <a:xfrm>
          <a:off x="15214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144592</xdr:rowOff>
    </xdr:from>
    <xdr:to>
      <xdr:col>76</xdr:col>
      <xdr:colOff>114300</xdr:colOff>
      <xdr:row>38</xdr:row>
      <xdr:rowOff>62159</xdr:rowOff>
    </xdr:to>
    <xdr:cxnSp macro="">
      <xdr:nvCxnSpPr>
        <xdr:cNvPr id="523" name="直線コネクタ 522"/>
        <xdr:cNvCxnSpPr/>
      </xdr:nvCxnSpPr>
      <xdr:spPr>
        <a:xfrm flipV="1">
          <a:off x="13703300" y="6488242"/>
          <a:ext cx="889000" cy="8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4" name="フローチャート: 判断 523"/>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5" name="テキスト ボックス 524"/>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43734</xdr:rowOff>
    </xdr:from>
    <xdr:to>
      <xdr:col>71</xdr:col>
      <xdr:colOff>177800</xdr:colOff>
      <xdr:row>38</xdr:row>
      <xdr:rowOff>62159</xdr:rowOff>
    </xdr:to>
    <xdr:cxnSp macro="">
      <xdr:nvCxnSpPr>
        <xdr:cNvPr id="526" name="直線コネクタ 525"/>
        <xdr:cNvCxnSpPr/>
      </xdr:nvCxnSpPr>
      <xdr:spPr>
        <a:xfrm>
          <a:off x="12814300" y="6558834"/>
          <a:ext cx="8890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7" name="フローチャート: 判断 526"/>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28" name="テキスト ボックス 527"/>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9" name="フローチャート: 判断 528"/>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0" name="テキスト ボックス 529"/>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13188</xdr:rowOff>
    </xdr:from>
    <xdr:to>
      <xdr:col>85</xdr:col>
      <xdr:colOff>177800</xdr:colOff>
      <xdr:row>37</xdr:row>
      <xdr:rowOff>114788</xdr:rowOff>
    </xdr:to>
    <xdr:sp macro="" textlink="">
      <xdr:nvSpPr>
        <xdr:cNvPr id="536" name="楕円 535"/>
        <xdr:cNvSpPr/>
      </xdr:nvSpPr>
      <xdr:spPr>
        <a:xfrm>
          <a:off x="16268700" y="63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36065</xdr:rowOff>
    </xdr:from>
    <xdr:ext cx="534377" cy="259045"/>
    <xdr:sp macro="" textlink="">
      <xdr:nvSpPr>
        <xdr:cNvPr id="537" name="消防費該当値テキスト"/>
        <xdr:cNvSpPr txBox="1"/>
      </xdr:nvSpPr>
      <xdr:spPr>
        <a:xfrm>
          <a:off x="16370300" y="620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30699</xdr:rowOff>
    </xdr:from>
    <xdr:to>
      <xdr:col>81</xdr:col>
      <xdr:colOff>101600</xdr:colOff>
      <xdr:row>36</xdr:row>
      <xdr:rowOff>132299</xdr:rowOff>
    </xdr:to>
    <xdr:sp macro="" textlink="">
      <xdr:nvSpPr>
        <xdr:cNvPr id="538" name="楕円 537"/>
        <xdr:cNvSpPr/>
      </xdr:nvSpPr>
      <xdr:spPr>
        <a:xfrm>
          <a:off x="15430500" y="620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148826</xdr:rowOff>
    </xdr:from>
    <xdr:ext cx="534377" cy="259045"/>
    <xdr:sp macro="" textlink="">
      <xdr:nvSpPr>
        <xdr:cNvPr id="539" name="テキスト ボックス 538"/>
        <xdr:cNvSpPr txBox="1"/>
      </xdr:nvSpPr>
      <xdr:spPr>
        <a:xfrm>
          <a:off x="15214111" y="597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93792</xdr:rowOff>
    </xdr:from>
    <xdr:to>
      <xdr:col>76</xdr:col>
      <xdr:colOff>165100</xdr:colOff>
      <xdr:row>38</xdr:row>
      <xdr:rowOff>23942</xdr:rowOff>
    </xdr:to>
    <xdr:sp macro="" textlink="">
      <xdr:nvSpPr>
        <xdr:cNvPr id="540" name="楕円 539"/>
        <xdr:cNvSpPr/>
      </xdr:nvSpPr>
      <xdr:spPr>
        <a:xfrm>
          <a:off x="14541500" y="643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15069</xdr:rowOff>
    </xdr:from>
    <xdr:ext cx="534377" cy="259045"/>
    <xdr:sp macro="" textlink="">
      <xdr:nvSpPr>
        <xdr:cNvPr id="541" name="テキスト ボックス 540"/>
        <xdr:cNvSpPr txBox="1"/>
      </xdr:nvSpPr>
      <xdr:spPr>
        <a:xfrm>
          <a:off x="14325111" y="65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11359</xdr:rowOff>
    </xdr:from>
    <xdr:to>
      <xdr:col>72</xdr:col>
      <xdr:colOff>38100</xdr:colOff>
      <xdr:row>38</xdr:row>
      <xdr:rowOff>112959</xdr:rowOff>
    </xdr:to>
    <xdr:sp macro="" textlink="">
      <xdr:nvSpPr>
        <xdr:cNvPr id="542" name="楕円 541"/>
        <xdr:cNvSpPr/>
      </xdr:nvSpPr>
      <xdr:spPr>
        <a:xfrm>
          <a:off x="13652500" y="652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104086</xdr:rowOff>
    </xdr:from>
    <xdr:ext cx="534377" cy="259045"/>
    <xdr:sp macro="" textlink="">
      <xdr:nvSpPr>
        <xdr:cNvPr id="543" name="テキスト ボックス 542"/>
        <xdr:cNvSpPr txBox="1"/>
      </xdr:nvSpPr>
      <xdr:spPr>
        <a:xfrm>
          <a:off x="13436111" y="66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164384</xdr:rowOff>
    </xdr:from>
    <xdr:to>
      <xdr:col>67</xdr:col>
      <xdr:colOff>101600</xdr:colOff>
      <xdr:row>38</xdr:row>
      <xdr:rowOff>94534</xdr:rowOff>
    </xdr:to>
    <xdr:sp macro="" textlink="">
      <xdr:nvSpPr>
        <xdr:cNvPr id="544" name="楕円 543"/>
        <xdr:cNvSpPr/>
      </xdr:nvSpPr>
      <xdr:spPr>
        <a:xfrm>
          <a:off x="12763500" y="650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85661</xdr:rowOff>
    </xdr:from>
    <xdr:ext cx="534377" cy="259045"/>
    <xdr:sp macro="" textlink="">
      <xdr:nvSpPr>
        <xdr:cNvPr id="545" name="テキスト ボックス 544"/>
        <xdr:cNvSpPr txBox="1"/>
      </xdr:nvSpPr>
      <xdr:spPr>
        <a:xfrm>
          <a:off x="12547111" y="66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0" name="直線コネクタ 569"/>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1"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2" name="直線コネクタ 571"/>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3"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4" name="直線コネクタ 573"/>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59537</xdr:rowOff>
    </xdr:from>
    <xdr:to>
      <xdr:col>85</xdr:col>
      <xdr:colOff>127000</xdr:colOff>
      <xdr:row>54</xdr:row>
      <xdr:rowOff>167913</xdr:rowOff>
    </xdr:to>
    <xdr:cxnSp macro="">
      <xdr:nvCxnSpPr>
        <xdr:cNvPr id="575" name="直線コネクタ 574"/>
        <xdr:cNvCxnSpPr/>
      </xdr:nvCxnSpPr>
      <xdr:spPr>
        <a:xfrm flipV="1">
          <a:off x="15481300" y="9317837"/>
          <a:ext cx="838200" cy="10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38104</xdr:rowOff>
    </xdr:from>
    <xdr:ext cx="534377" cy="259045"/>
    <xdr:sp macro="" textlink="">
      <xdr:nvSpPr>
        <xdr:cNvPr id="576" name="教育費平均値テキスト"/>
        <xdr:cNvSpPr txBox="1"/>
      </xdr:nvSpPr>
      <xdr:spPr>
        <a:xfrm>
          <a:off x="16370300" y="96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7" name="フローチャート: 判断 576"/>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167913</xdr:rowOff>
    </xdr:from>
    <xdr:to>
      <xdr:col>81</xdr:col>
      <xdr:colOff>50800</xdr:colOff>
      <xdr:row>56</xdr:row>
      <xdr:rowOff>18980</xdr:rowOff>
    </xdr:to>
    <xdr:cxnSp macro="">
      <xdr:nvCxnSpPr>
        <xdr:cNvPr id="578" name="直線コネクタ 577"/>
        <xdr:cNvCxnSpPr/>
      </xdr:nvCxnSpPr>
      <xdr:spPr>
        <a:xfrm flipV="1">
          <a:off x="14592300" y="9426213"/>
          <a:ext cx="889000" cy="19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79" name="フローチャート: 判断 578"/>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xdr:rowOff>
    </xdr:from>
    <xdr:ext cx="534377" cy="259045"/>
    <xdr:sp macro="" textlink="">
      <xdr:nvSpPr>
        <xdr:cNvPr id="580" name="テキスト ボックス 579"/>
        <xdr:cNvSpPr txBox="1"/>
      </xdr:nvSpPr>
      <xdr:spPr>
        <a:xfrm>
          <a:off x="15214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170809</xdr:rowOff>
    </xdr:from>
    <xdr:to>
      <xdr:col>76</xdr:col>
      <xdr:colOff>114300</xdr:colOff>
      <xdr:row>56</xdr:row>
      <xdr:rowOff>18980</xdr:rowOff>
    </xdr:to>
    <xdr:cxnSp macro="">
      <xdr:nvCxnSpPr>
        <xdr:cNvPr id="581" name="直線コネクタ 580"/>
        <xdr:cNvCxnSpPr/>
      </xdr:nvCxnSpPr>
      <xdr:spPr>
        <a:xfrm>
          <a:off x="13703300" y="9600559"/>
          <a:ext cx="889000" cy="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2" name="フローチャート: 判断 581"/>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30980</xdr:rowOff>
    </xdr:from>
    <xdr:ext cx="534377" cy="259045"/>
    <xdr:sp macro="" textlink="">
      <xdr:nvSpPr>
        <xdr:cNvPr id="583" name="テキスト ボックス 582"/>
        <xdr:cNvSpPr txBox="1"/>
      </xdr:nvSpPr>
      <xdr:spPr>
        <a:xfrm>
          <a:off x="14325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170809</xdr:rowOff>
    </xdr:from>
    <xdr:to>
      <xdr:col>71</xdr:col>
      <xdr:colOff>177800</xdr:colOff>
      <xdr:row>56</xdr:row>
      <xdr:rowOff>163760</xdr:rowOff>
    </xdr:to>
    <xdr:cxnSp macro="">
      <xdr:nvCxnSpPr>
        <xdr:cNvPr id="584" name="直線コネクタ 583"/>
        <xdr:cNvCxnSpPr/>
      </xdr:nvCxnSpPr>
      <xdr:spPr>
        <a:xfrm flipV="1">
          <a:off x="12814300" y="9600559"/>
          <a:ext cx="889000" cy="16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5" name="フローチャート: 判断 584"/>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12025</xdr:rowOff>
    </xdr:from>
    <xdr:ext cx="534377" cy="259045"/>
    <xdr:sp macro="" textlink="">
      <xdr:nvSpPr>
        <xdr:cNvPr id="586" name="テキスト ボックス 585"/>
        <xdr:cNvSpPr txBox="1"/>
      </xdr:nvSpPr>
      <xdr:spPr>
        <a:xfrm>
          <a:off x="13436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7" name="フローチャート: 判断 586"/>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88" name="テキスト ボックス 587"/>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8737</xdr:rowOff>
    </xdr:from>
    <xdr:to>
      <xdr:col>85</xdr:col>
      <xdr:colOff>177800</xdr:colOff>
      <xdr:row>54</xdr:row>
      <xdr:rowOff>110337</xdr:rowOff>
    </xdr:to>
    <xdr:sp macro="" textlink="">
      <xdr:nvSpPr>
        <xdr:cNvPr id="594" name="楕円 593"/>
        <xdr:cNvSpPr/>
      </xdr:nvSpPr>
      <xdr:spPr>
        <a:xfrm>
          <a:off x="16268700" y="92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31614</xdr:rowOff>
    </xdr:from>
    <xdr:ext cx="534377" cy="259045"/>
    <xdr:sp macro="" textlink="">
      <xdr:nvSpPr>
        <xdr:cNvPr id="595" name="教育費該当値テキスト"/>
        <xdr:cNvSpPr txBox="1"/>
      </xdr:nvSpPr>
      <xdr:spPr>
        <a:xfrm>
          <a:off x="16370300" y="911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117113</xdr:rowOff>
    </xdr:from>
    <xdr:to>
      <xdr:col>81</xdr:col>
      <xdr:colOff>101600</xdr:colOff>
      <xdr:row>55</xdr:row>
      <xdr:rowOff>47263</xdr:rowOff>
    </xdr:to>
    <xdr:sp macro="" textlink="">
      <xdr:nvSpPr>
        <xdr:cNvPr id="596" name="楕円 595"/>
        <xdr:cNvSpPr/>
      </xdr:nvSpPr>
      <xdr:spPr>
        <a:xfrm>
          <a:off x="15430500" y="93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63790</xdr:rowOff>
    </xdr:from>
    <xdr:ext cx="534377" cy="259045"/>
    <xdr:sp macro="" textlink="">
      <xdr:nvSpPr>
        <xdr:cNvPr id="597" name="テキスト ボックス 596"/>
        <xdr:cNvSpPr txBox="1"/>
      </xdr:nvSpPr>
      <xdr:spPr>
        <a:xfrm>
          <a:off x="15214111" y="915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139630</xdr:rowOff>
    </xdr:from>
    <xdr:to>
      <xdr:col>76</xdr:col>
      <xdr:colOff>165100</xdr:colOff>
      <xdr:row>56</xdr:row>
      <xdr:rowOff>69780</xdr:rowOff>
    </xdr:to>
    <xdr:sp macro="" textlink="">
      <xdr:nvSpPr>
        <xdr:cNvPr id="598" name="楕円 597"/>
        <xdr:cNvSpPr/>
      </xdr:nvSpPr>
      <xdr:spPr>
        <a:xfrm>
          <a:off x="14541500" y="95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86307</xdr:rowOff>
    </xdr:from>
    <xdr:ext cx="534377" cy="259045"/>
    <xdr:sp macro="" textlink="">
      <xdr:nvSpPr>
        <xdr:cNvPr id="599" name="テキスト ボックス 598"/>
        <xdr:cNvSpPr txBox="1"/>
      </xdr:nvSpPr>
      <xdr:spPr>
        <a:xfrm>
          <a:off x="14325111" y="934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120009</xdr:rowOff>
    </xdr:from>
    <xdr:to>
      <xdr:col>72</xdr:col>
      <xdr:colOff>38100</xdr:colOff>
      <xdr:row>56</xdr:row>
      <xdr:rowOff>50159</xdr:rowOff>
    </xdr:to>
    <xdr:sp macro="" textlink="">
      <xdr:nvSpPr>
        <xdr:cNvPr id="600" name="楕円 599"/>
        <xdr:cNvSpPr/>
      </xdr:nvSpPr>
      <xdr:spPr>
        <a:xfrm>
          <a:off x="13652500" y="95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66686</xdr:rowOff>
    </xdr:from>
    <xdr:ext cx="534377" cy="259045"/>
    <xdr:sp macro="" textlink="">
      <xdr:nvSpPr>
        <xdr:cNvPr id="601" name="テキスト ボックス 600"/>
        <xdr:cNvSpPr txBox="1"/>
      </xdr:nvSpPr>
      <xdr:spPr>
        <a:xfrm>
          <a:off x="13436111" y="932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112960</xdr:rowOff>
    </xdr:from>
    <xdr:to>
      <xdr:col>67</xdr:col>
      <xdr:colOff>101600</xdr:colOff>
      <xdr:row>57</xdr:row>
      <xdr:rowOff>43110</xdr:rowOff>
    </xdr:to>
    <xdr:sp macro="" textlink="">
      <xdr:nvSpPr>
        <xdr:cNvPr id="602" name="楕円 601"/>
        <xdr:cNvSpPr/>
      </xdr:nvSpPr>
      <xdr:spPr>
        <a:xfrm>
          <a:off x="12763500" y="97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34237</xdr:rowOff>
    </xdr:from>
    <xdr:ext cx="534377" cy="259045"/>
    <xdr:sp macro="" textlink="">
      <xdr:nvSpPr>
        <xdr:cNvPr id="603" name="テキスト ボックス 602"/>
        <xdr:cNvSpPr txBox="1"/>
      </xdr:nvSpPr>
      <xdr:spPr>
        <a:xfrm>
          <a:off x="12547111" y="980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7" name="直線コネクタ 626"/>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0"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1" name="直線コネクタ 630"/>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35420</xdr:rowOff>
    </xdr:from>
    <xdr:to>
      <xdr:col>85</xdr:col>
      <xdr:colOff>127000</xdr:colOff>
      <xdr:row>79</xdr:row>
      <xdr:rowOff>39078</xdr:rowOff>
    </xdr:to>
    <xdr:cxnSp macro="">
      <xdr:nvCxnSpPr>
        <xdr:cNvPr id="632" name="直線コネクタ 631"/>
        <xdr:cNvCxnSpPr/>
      </xdr:nvCxnSpPr>
      <xdr:spPr>
        <a:xfrm>
          <a:off x="15481300" y="13579970"/>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3"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4" name="フローチャート: 判断 633"/>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35420</xdr:rowOff>
    </xdr:from>
    <xdr:to>
      <xdr:col>81</xdr:col>
      <xdr:colOff>50800</xdr:colOff>
      <xdr:row>79</xdr:row>
      <xdr:rowOff>44450</xdr:rowOff>
    </xdr:to>
    <xdr:cxnSp macro="">
      <xdr:nvCxnSpPr>
        <xdr:cNvPr id="635" name="直線コネクタ 634"/>
        <xdr:cNvCxnSpPr/>
      </xdr:nvCxnSpPr>
      <xdr:spPr>
        <a:xfrm flipV="1">
          <a:off x="14592300" y="13579970"/>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6" name="フローチャート: 判断 635"/>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7" name="テキスト ボックス 636"/>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32029</xdr:rowOff>
    </xdr:from>
    <xdr:to>
      <xdr:col>76</xdr:col>
      <xdr:colOff>114300</xdr:colOff>
      <xdr:row>79</xdr:row>
      <xdr:rowOff>44450</xdr:rowOff>
    </xdr:to>
    <xdr:cxnSp macro="">
      <xdr:nvCxnSpPr>
        <xdr:cNvPr id="638" name="直線コネクタ 637"/>
        <xdr:cNvCxnSpPr/>
      </xdr:nvCxnSpPr>
      <xdr:spPr>
        <a:xfrm>
          <a:off x="13703300" y="13576579"/>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39" name="フローチャート: 判断 638"/>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0" name="テキスト ボックス 639"/>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32029</xdr:rowOff>
    </xdr:from>
    <xdr:to>
      <xdr:col>71</xdr:col>
      <xdr:colOff>177800</xdr:colOff>
      <xdr:row>79</xdr:row>
      <xdr:rowOff>44335</xdr:rowOff>
    </xdr:to>
    <xdr:cxnSp macro="">
      <xdr:nvCxnSpPr>
        <xdr:cNvPr id="641" name="直線コネクタ 640"/>
        <xdr:cNvCxnSpPr/>
      </xdr:nvCxnSpPr>
      <xdr:spPr>
        <a:xfrm flipV="1">
          <a:off x="12814300" y="13576579"/>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2" name="フローチャート: 判断 641"/>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3" name="テキスト ボックス 642"/>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4" name="フローチャート: 判断 643"/>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5" name="テキスト ボックス 644"/>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159728</xdr:rowOff>
    </xdr:from>
    <xdr:to>
      <xdr:col>85</xdr:col>
      <xdr:colOff>177800</xdr:colOff>
      <xdr:row>79</xdr:row>
      <xdr:rowOff>89878</xdr:rowOff>
    </xdr:to>
    <xdr:sp macro="" textlink="">
      <xdr:nvSpPr>
        <xdr:cNvPr id="651" name="楕円 650"/>
        <xdr:cNvSpPr/>
      </xdr:nvSpPr>
      <xdr:spPr>
        <a:xfrm>
          <a:off x="16268700" y="135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378565" cy="259045"/>
    <xdr:sp macro="" textlink="">
      <xdr:nvSpPr>
        <xdr:cNvPr id="652" name="災害復旧費該当値テキスト"/>
        <xdr:cNvSpPr txBox="1"/>
      </xdr:nvSpPr>
      <xdr:spPr>
        <a:xfrm>
          <a:off x="16370300" y="13453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156070</xdr:rowOff>
    </xdr:from>
    <xdr:to>
      <xdr:col>81</xdr:col>
      <xdr:colOff>101600</xdr:colOff>
      <xdr:row>79</xdr:row>
      <xdr:rowOff>86220</xdr:rowOff>
    </xdr:to>
    <xdr:sp macro="" textlink="">
      <xdr:nvSpPr>
        <xdr:cNvPr id="653" name="楕円 652"/>
        <xdr:cNvSpPr/>
      </xdr:nvSpPr>
      <xdr:spPr>
        <a:xfrm>
          <a:off x="15430500" y="1352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77347</xdr:rowOff>
    </xdr:from>
    <xdr:ext cx="378565" cy="259045"/>
    <xdr:sp macro="" textlink="">
      <xdr:nvSpPr>
        <xdr:cNvPr id="654" name="テキスト ボックス 653"/>
        <xdr:cNvSpPr txBox="1"/>
      </xdr:nvSpPr>
      <xdr:spPr>
        <a:xfrm>
          <a:off x="15292017" y="13621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5" name="楕円 65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6" name="テキスト ボックス 65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152679</xdr:rowOff>
    </xdr:from>
    <xdr:to>
      <xdr:col>72</xdr:col>
      <xdr:colOff>38100</xdr:colOff>
      <xdr:row>79</xdr:row>
      <xdr:rowOff>82829</xdr:rowOff>
    </xdr:to>
    <xdr:sp macro="" textlink="">
      <xdr:nvSpPr>
        <xdr:cNvPr id="657" name="楕円 656"/>
        <xdr:cNvSpPr/>
      </xdr:nvSpPr>
      <xdr:spPr>
        <a:xfrm>
          <a:off x="13652500" y="1352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73956</xdr:rowOff>
    </xdr:from>
    <xdr:ext cx="378565" cy="259045"/>
    <xdr:sp macro="" textlink="">
      <xdr:nvSpPr>
        <xdr:cNvPr id="658" name="テキスト ボックス 657"/>
        <xdr:cNvSpPr txBox="1"/>
      </xdr:nvSpPr>
      <xdr:spPr>
        <a:xfrm>
          <a:off x="13514017" y="13618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164985</xdr:rowOff>
    </xdr:from>
    <xdr:to>
      <xdr:col>67</xdr:col>
      <xdr:colOff>101600</xdr:colOff>
      <xdr:row>79</xdr:row>
      <xdr:rowOff>95135</xdr:rowOff>
    </xdr:to>
    <xdr:sp macro="" textlink="">
      <xdr:nvSpPr>
        <xdr:cNvPr id="659" name="楕円 658"/>
        <xdr:cNvSpPr/>
      </xdr:nvSpPr>
      <xdr:spPr>
        <a:xfrm>
          <a:off x="12763500" y="1353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86262</xdr:rowOff>
    </xdr:from>
    <xdr:ext cx="249299" cy="259045"/>
    <xdr:sp macro="" textlink="">
      <xdr:nvSpPr>
        <xdr:cNvPr id="660" name="テキスト ボックス 659"/>
        <xdr:cNvSpPr txBox="1"/>
      </xdr:nvSpPr>
      <xdr:spPr>
        <a:xfrm>
          <a:off x="12689650" y="13630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1" name="直線コネクタ 670"/>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2" name="テキスト ボックス 671"/>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3" name="直線コネクタ 67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4" name="テキスト ボックス 673"/>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5" name="直線コネクタ 674"/>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6" name="テキスト ボックス 675"/>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79" name="直線コネクタ 678"/>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0" name="テキスト ボックス 679"/>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2" name="テキスト ボックス 681"/>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3" name="直線コネクタ 682"/>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4" name="テキスト ボックス 683"/>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88" name="直線コネクタ 687"/>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89"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0" name="直線コネクタ 689"/>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1"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2" name="直線コネクタ 691"/>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45960</xdr:rowOff>
    </xdr:from>
    <xdr:to>
      <xdr:col>85</xdr:col>
      <xdr:colOff>127000</xdr:colOff>
      <xdr:row>95</xdr:row>
      <xdr:rowOff>14156</xdr:rowOff>
    </xdr:to>
    <xdr:cxnSp macro="">
      <xdr:nvCxnSpPr>
        <xdr:cNvPr id="693" name="直線コネクタ 692"/>
        <xdr:cNvCxnSpPr/>
      </xdr:nvCxnSpPr>
      <xdr:spPr>
        <a:xfrm>
          <a:off x="15481300" y="15990810"/>
          <a:ext cx="838200" cy="31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82658</xdr:rowOff>
    </xdr:from>
    <xdr:ext cx="534377" cy="259045"/>
    <xdr:sp macro="" textlink="">
      <xdr:nvSpPr>
        <xdr:cNvPr id="694" name="公債費平均値テキスト"/>
        <xdr:cNvSpPr txBox="1"/>
      </xdr:nvSpPr>
      <xdr:spPr>
        <a:xfrm>
          <a:off x="16370300" y="1654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5" name="フローチャート: 判断 694"/>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60434</xdr:rowOff>
    </xdr:from>
    <xdr:to>
      <xdr:col>81</xdr:col>
      <xdr:colOff>50800</xdr:colOff>
      <xdr:row>93</xdr:row>
      <xdr:rowOff>45960</xdr:rowOff>
    </xdr:to>
    <xdr:cxnSp macro="">
      <xdr:nvCxnSpPr>
        <xdr:cNvPr id="696" name="直線コネクタ 695"/>
        <xdr:cNvCxnSpPr/>
      </xdr:nvCxnSpPr>
      <xdr:spPr>
        <a:xfrm>
          <a:off x="14592300" y="15662384"/>
          <a:ext cx="889000" cy="32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7" name="フローチャート: 判断 696"/>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6548</xdr:rowOff>
    </xdr:from>
    <xdr:ext cx="534377" cy="259045"/>
    <xdr:sp macro="" textlink="">
      <xdr:nvSpPr>
        <xdr:cNvPr id="698" name="テキスト ボックス 697"/>
        <xdr:cNvSpPr txBox="1"/>
      </xdr:nvSpPr>
      <xdr:spPr>
        <a:xfrm>
          <a:off x="15214111" y="166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60434</xdr:rowOff>
    </xdr:from>
    <xdr:to>
      <xdr:col>76</xdr:col>
      <xdr:colOff>114300</xdr:colOff>
      <xdr:row>94</xdr:row>
      <xdr:rowOff>79578</xdr:rowOff>
    </xdr:to>
    <xdr:cxnSp macro="">
      <xdr:nvCxnSpPr>
        <xdr:cNvPr id="699" name="直線コネクタ 698"/>
        <xdr:cNvCxnSpPr/>
      </xdr:nvCxnSpPr>
      <xdr:spPr>
        <a:xfrm flipV="1">
          <a:off x="13703300" y="15662384"/>
          <a:ext cx="889000" cy="53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0" name="フローチャート: 判断 699"/>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166654</xdr:rowOff>
    </xdr:from>
    <xdr:ext cx="534377" cy="259045"/>
    <xdr:sp macro="" textlink="">
      <xdr:nvSpPr>
        <xdr:cNvPr id="701" name="テキスト ボックス 700"/>
        <xdr:cNvSpPr txBox="1"/>
      </xdr:nvSpPr>
      <xdr:spPr>
        <a:xfrm>
          <a:off x="14325111" y="1662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60818</xdr:rowOff>
    </xdr:from>
    <xdr:to>
      <xdr:col>71</xdr:col>
      <xdr:colOff>177800</xdr:colOff>
      <xdr:row>94</xdr:row>
      <xdr:rowOff>79578</xdr:rowOff>
    </xdr:to>
    <xdr:cxnSp macro="">
      <xdr:nvCxnSpPr>
        <xdr:cNvPr id="702" name="直線コネクタ 701"/>
        <xdr:cNvCxnSpPr/>
      </xdr:nvCxnSpPr>
      <xdr:spPr>
        <a:xfrm>
          <a:off x="12814300" y="15662768"/>
          <a:ext cx="889000" cy="53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3" name="フローチャート: 判断 702"/>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24593</xdr:rowOff>
    </xdr:from>
    <xdr:ext cx="534377" cy="259045"/>
    <xdr:sp macro="" textlink="">
      <xdr:nvSpPr>
        <xdr:cNvPr id="704" name="テキスト ボックス 703"/>
        <xdr:cNvSpPr txBox="1"/>
      </xdr:nvSpPr>
      <xdr:spPr>
        <a:xfrm>
          <a:off x="13436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5" name="フローチャート: 判断 704"/>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52883</xdr:rowOff>
    </xdr:from>
    <xdr:ext cx="534377" cy="259045"/>
    <xdr:sp macro="" textlink="">
      <xdr:nvSpPr>
        <xdr:cNvPr id="706" name="テキスト ボックス 705"/>
        <xdr:cNvSpPr txBox="1"/>
      </xdr:nvSpPr>
      <xdr:spPr>
        <a:xfrm>
          <a:off x="12547111" y="165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134806</xdr:rowOff>
    </xdr:from>
    <xdr:to>
      <xdr:col>85</xdr:col>
      <xdr:colOff>177800</xdr:colOff>
      <xdr:row>95</xdr:row>
      <xdr:rowOff>64956</xdr:rowOff>
    </xdr:to>
    <xdr:sp macro="" textlink="">
      <xdr:nvSpPr>
        <xdr:cNvPr id="712" name="楕円 711"/>
        <xdr:cNvSpPr/>
      </xdr:nvSpPr>
      <xdr:spPr>
        <a:xfrm>
          <a:off x="16268700" y="1625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157683</xdr:rowOff>
    </xdr:from>
    <xdr:ext cx="534377" cy="259045"/>
    <xdr:sp macro="" textlink="">
      <xdr:nvSpPr>
        <xdr:cNvPr id="713" name="公債費該当値テキスト"/>
        <xdr:cNvSpPr txBox="1"/>
      </xdr:nvSpPr>
      <xdr:spPr>
        <a:xfrm>
          <a:off x="16370300" y="1610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166610</xdr:rowOff>
    </xdr:from>
    <xdr:to>
      <xdr:col>81</xdr:col>
      <xdr:colOff>101600</xdr:colOff>
      <xdr:row>93</xdr:row>
      <xdr:rowOff>96760</xdr:rowOff>
    </xdr:to>
    <xdr:sp macro="" textlink="">
      <xdr:nvSpPr>
        <xdr:cNvPr id="714" name="楕円 713"/>
        <xdr:cNvSpPr/>
      </xdr:nvSpPr>
      <xdr:spPr>
        <a:xfrm>
          <a:off x="15430500" y="159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113287</xdr:rowOff>
    </xdr:from>
    <xdr:ext cx="534377" cy="259045"/>
    <xdr:sp macro="" textlink="">
      <xdr:nvSpPr>
        <xdr:cNvPr id="715" name="テキスト ボックス 714"/>
        <xdr:cNvSpPr txBox="1"/>
      </xdr:nvSpPr>
      <xdr:spPr>
        <a:xfrm>
          <a:off x="15214111" y="1571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9634</xdr:rowOff>
    </xdr:from>
    <xdr:to>
      <xdr:col>76</xdr:col>
      <xdr:colOff>165100</xdr:colOff>
      <xdr:row>91</xdr:row>
      <xdr:rowOff>111234</xdr:rowOff>
    </xdr:to>
    <xdr:sp macro="" textlink="">
      <xdr:nvSpPr>
        <xdr:cNvPr id="716" name="楕円 715"/>
        <xdr:cNvSpPr/>
      </xdr:nvSpPr>
      <xdr:spPr>
        <a:xfrm>
          <a:off x="14541500" y="156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127761</xdr:rowOff>
    </xdr:from>
    <xdr:ext cx="599010" cy="259045"/>
    <xdr:sp macro="" textlink="">
      <xdr:nvSpPr>
        <xdr:cNvPr id="717" name="テキスト ボックス 716"/>
        <xdr:cNvSpPr txBox="1"/>
      </xdr:nvSpPr>
      <xdr:spPr>
        <a:xfrm>
          <a:off x="14292795" y="1538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28778</xdr:rowOff>
    </xdr:from>
    <xdr:to>
      <xdr:col>72</xdr:col>
      <xdr:colOff>38100</xdr:colOff>
      <xdr:row>94</xdr:row>
      <xdr:rowOff>130378</xdr:rowOff>
    </xdr:to>
    <xdr:sp macro="" textlink="">
      <xdr:nvSpPr>
        <xdr:cNvPr id="718" name="楕円 717"/>
        <xdr:cNvSpPr/>
      </xdr:nvSpPr>
      <xdr:spPr>
        <a:xfrm>
          <a:off x="13652500" y="1614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146905</xdr:rowOff>
    </xdr:from>
    <xdr:ext cx="534377" cy="259045"/>
    <xdr:sp macro="" textlink="">
      <xdr:nvSpPr>
        <xdr:cNvPr id="719" name="テキスト ボックス 718"/>
        <xdr:cNvSpPr txBox="1"/>
      </xdr:nvSpPr>
      <xdr:spPr>
        <a:xfrm>
          <a:off x="13436111" y="1592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10018</xdr:rowOff>
    </xdr:from>
    <xdr:to>
      <xdr:col>67</xdr:col>
      <xdr:colOff>101600</xdr:colOff>
      <xdr:row>91</xdr:row>
      <xdr:rowOff>111618</xdr:rowOff>
    </xdr:to>
    <xdr:sp macro="" textlink="">
      <xdr:nvSpPr>
        <xdr:cNvPr id="720" name="楕円 719"/>
        <xdr:cNvSpPr/>
      </xdr:nvSpPr>
      <xdr:spPr>
        <a:xfrm>
          <a:off x="12763500" y="1561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128145</xdr:rowOff>
    </xdr:from>
    <xdr:ext cx="599010" cy="259045"/>
    <xdr:sp macro="" textlink="">
      <xdr:nvSpPr>
        <xdr:cNvPr id="721" name="テキスト ボックス 720"/>
        <xdr:cNvSpPr txBox="1"/>
      </xdr:nvSpPr>
      <xdr:spPr>
        <a:xfrm>
          <a:off x="12514795" y="1538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3" name="直線コネクタ 742"/>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4"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6"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7" name="直線コネクタ 746"/>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49"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0" name="フローチャート: 判断 749"/>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2" name="フローチャート: 判断 751"/>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3" name="テキスト ボックス 752"/>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6" name="テキスト ボックス 755"/>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58" name="フローチャート: 判断 757"/>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59" name="テキスト ボックス 758"/>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0" name="フローチャート: 判断 759"/>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1" name="テキスト ボックス 760"/>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68"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主なものとしては以下のとおりであり，その他の経費については，概ね横ばいで推移している。</a:t>
          </a:r>
          <a:endParaRPr lang="ja-JP" altLang="ja-JP" sz="1400">
            <a:effectLst/>
          </a:endParaRPr>
        </a:p>
        <a:p>
          <a:r>
            <a:rPr kumimoji="1" lang="ja-JP" altLang="ja-JP" sz="1100">
              <a:solidFill>
                <a:schemeClr val="dk1"/>
              </a:solidFill>
              <a:effectLst/>
              <a:latin typeface="+mn-lt"/>
              <a:ea typeface="+mn-ea"/>
              <a:cs typeface="+mn-cs"/>
            </a:rPr>
            <a:t>　議会費は，議場システム更新経費により，平成２９年度は一時的に増加している。消防費は，</a:t>
          </a:r>
          <a:r>
            <a:rPr kumimoji="1" lang="ja-JP" altLang="en-US" sz="1100">
              <a:solidFill>
                <a:schemeClr val="dk1"/>
              </a:solidFill>
              <a:effectLst/>
              <a:latin typeface="+mn-lt"/>
              <a:ea typeface="+mn-ea"/>
              <a:cs typeface="+mn-cs"/>
            </a:rPr>
            <a:t>平成２９年度に</a:t>
          </a:r>
          <a:r>
            <a:rPr kumimoji="1" lang="ja-JP" altLang="ja-JP" sz="1100">
              <a:solidFill>
                <a:schemeClr val="dk1"/>
              </a:solidFill>
              <a:effectLst/>
              <a:latin typeface="+mn-lt"/>
              <a:ea typeface="+mn-ea"/>
              <a:cs typeface="+mn-cs"/>
            </a:rPr>
            <a:t>高浜分署の整備事業費により</a:t>
          </a:r>
          <a:r>
            <a:rPr kumimoji="1" lang="ja-JP" altLang="en-US" sz="1100">
              <a:solidFill>
                <a:schemeClr val="dk1"/>
              </a:solidFill>
              <a:effectLst/>
              <a:latin typeface="+mn-lt"/>
              <a:ea typeface="+mn-ea"/>
              <a:cs typeface="+mn-cs"/>
            </a:rPr>
            <a:t>一時的に</a:t>
          </a:r>
          <a:r>
            <a:rPr kumimoji="1" lang="ja-JP" altLang="ja-JP" sz="1100">
              <a:solidFill>
                <a:schemeClr val="dk1"/>
              </a:solidFill>
              <a:effectLst/>
              <a:latin typeface="+mn-lt"/>
              <a:ea typeface="+mn-ea"/>
              <a:cs typeface="+mn-cs"/>
            </a:rPr>
            <a:t>増加して</a:t>
          </a:r>
          <a:r>
            <a:rPr kumimoji="1" lang="ja-JP" altLang="en-US" sz="1100">
              <a:solidFill>
                <a:schemeClr val="dk1"/>
              </a:solidFill>
              <a:effectLst/>
              <a:latin typeface="+mn-lt"/>
              <a:ea typeface="+mn-ea"/>
              <a:cs typeface="+mn-cs"/>
            </a:rPr>
            <a:t>おり，平成３０年以降も消防・救急車両等の更新費用が毎年見込まれる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民生費は，全体的に増加傾向であり，</a:t>
          </a:r>
          <a:r>
            <a:rPr kumimoji="1" lang="ja-JP" altLang="en-US" sz="1100">
              <a:solidFill>
                <a:schemeClr val="dk1"/>
              </a:solidFill>
              <a:effectLst/>
              <a:latin typeface="+mn-lt"/>
              <a:ea typeface="+mn-ea"/>
              <a:cs typeface="+mn-cs"/>
            </a:rPr>
            <a:t>待機児童対策のため，私立認定こども園を誘致するなどし，定員拡大を行っていることに児童福祉関係経費が</a:t>
          </a:r>
          <a:r>
            <a:rPr kumimoji="1" lang="ja-JP" altLang="ja-JP" sz="1100">
              <a:solidFill>
                <a:schemeClr val="dk1"/>
              </a:solidFill>
              <a:effectLst/>
              <a:latin typeface="+mn-lt"/>
              <a:ea typeface="+mn-ea"/>
              <a:cs typeface="+mn-cs"/>
            </a:rPr>
            <a:t>増加している。</a:t>
          </a:r>
          <a:endParaRPr lang="ja-JP" altLang="ja-JP" sz="1400">
            <a:effectLst/>
          </a:endParaRPr>
        </a:p>
        <a:p>
          <a:r>
            <a:rPr kumimoji="1" lang="ja-JP" altLang="ja-JP" sz="1100">
              <a:solidFill>
                <a:schemeClr val="dk1"/>
              </a:solidFill>
              <a:effectLst/>
              <a:latin typeface="+mn-lt"/>
              <a:ea typeface="+mn-ea"/>
              <a:cs typeface="+mn-cs"/>
            </a:rPr>
            <a:t>　教育費は，施設の老朽化対策のため施設改修・整備費が増加傾向にあり，特に平成２９</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年度は山手中学校の整備等により増加している。</a:t>
          </a:r>
          <a:endParaRPr lang="ja-JP" altLang="ja-JP" sz="1400">
            <a:effectLst/>
          </a:endParaRPr>
        </a:p>
        <a:p>
          <a:r>
            <a:rPr kumimoji="1" lang="ja-JP" altLang="ja-JP" sz="1100">
              <a:solidFill>
                <a:schemeClr val="dk1"/>
              </a:solidFill>
              <a:effectLst/>
              <a:latin typeface="+mn-lt"/>
              <a:ea typeface="+mn-ea"/>
              <a:cs typeface="+mn-cs"/>
            </a:rPr>
            <a:t>　公債費は，平成２６年度では繰上償還金により，また平成２８・２９年度は，公共用地取得費特別会計において地方債の満期一括償還があったため，高い水準となっている。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財政基金は，決算剰余金</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を積み立てるとともに，</a:t>
          </a:r>
          <a:r>
            <a:rPr kumimoji="1" lang="ja-JP" altLang="en-US" sz="1100">
              <a:solidFill>
                <a:schemeClr val="dk1"/>
              </a:solidFill>
              <a:effectLst/>
              <a:latin typeface="+mn-lt"/>
              <a:ea typeface="+mn-ea"/>
              <a:cs typeface="+mn-cs"/>
            </a:rPr>
            <a:t>最小限</a:t>
          </a:r>
          <a:r>
            <a:rPr kumimoji="1" lang="ja-JP" altLang="ja-JP" sz="1100">
              <a:solidFill>
                <a:schemeClr val="dk1"/>
              </a:solidFill>
              <a:effectLst/>
              <a:latin typeface="+mn-lt"/>
              <a:ea typeface="+mn-ea"/>
              <a:cs typeface="+mn-cs"/>
            </a:rPr>
            <a:t>の取り崩しに努めている。</a:t>
          </a:r>
          <a:endParaRPr lang="ja-JP" altLang="ja-JP" sz="1400">
            <a:effectLst/>
          </a:endParaRPr>
        </a:p>
        <a:p>
          <a:r>
            <a:rPr kumimoji="1" lang="ja-JP" altLang="ja-JP" sz="1100">
              <a:solidFill>
                <a:schemeClr val="dk1"/>
              </a:solidFill>
              <a:effectLst/>
              <a:latin typeface="+mn-lt"/>
              <a:ea typeface="+mn-ea"/>
              <a:cs typeface="+mn-cs"/>
            </a:rPr>
            <a:t>　実質単年度収支は，平成２６・２８年度は繰上償還金の額が多く，平成２７年度は積立金が多いため，高い割合となっている。平成２９年度のマイナスは，公共用地取得費特別会計における地方債の満期一括償還の財源として，財政基金を２４億円取崩したことによ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連結ベースにおいては，赤字は生じていない。</a:t>
          </a:r>
          <a:endParaRPr lang="ja-JP" altLang="ja-JP" sz="1400">
            <a:effectLst/>
          </a:endParaRPr>
        </a:p>
        <a:p>
          <a:r>
            <a:rPr kumimoji="1" lang="ja-JP" altLang="ja-JP" sz="1100">
              <a:solidFill>
                <a:schemeClr val="dk1"/>
              </a:solidFill>
              <a:effectLst/>
              <a:latin typeface="+mn-lt"/>
              <a:ea typeface="+mn-ea"/>
              <a:cs typeface="+mn-cs"/>
            </a:rPr>
            <a:t>　今後も赤字とならないよう健全な財政運営に努める。</a:t>
          </a:r>
          <a:endParaRPr lang="ja-JP" altLang="ja-JP" sz="1400">
            <a:effectLst/>
          </a:endParaRPr>
        </a:p>
        <a:p>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*データ記載に相違があります（表及びグラフ）</a:t>
          </a:r>
          <a:endParaRPr lang="ja-JP" altLang="ja-JP" sz="1400">
            <a:effectLst/>
          </a:endParaRPr>
        </a:p>
        <a:p>
          <a:r>
            <a:rPr kumimoji="1" lang="ja-JP" altLang="ja-JP" sz="1100">
              <a:solidFill>
                <a:schemeClr val="dk1"/>
              </a:solidFill>
              <a:effectLst/>
              <a:latin typeface="+mn-lt"/>
              <a:ea typeface="+mn-ea"/>
              <a:cs typeface="+mn-cs"/>
            </a:rPr>
            <a:t>　 　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年度の病院事業　（誤）</a:t>
          </a:r>
          <a:r>
            <a:rPr kumimoji="1" lang="en-US" altLang="ja-JP" sz="1100">
              <a:solidFill>
                <a:schemeClr val="dk1"/>
              </a:solidFill>
              <a:effectLst/>
              <a:latin typeface="+mn-lt"/>
              <a:ea typeface="+mn-ea"/>
              <a:cs typeface="+mn-cs"/>
            </a:rPr>
            <a:t>6.87</a:t>
          </a:r>
          <a:r>
            <a:rPr kumimoji="1" lang="ja-JP" altLang="ja-JP" sz="1100">
              <a:solidFill>
                <a:schemeClr val="dk1"/>
              </a:solidFill>
              <a:effectLst/>
              <a:latin typeface="+mn-lt"/>
              <a:ea typeface="+mn-ea"/>
              <a:cs typeface="+mn-cs"/>
            </a:rPr>
            <a:t>％→（正）</a:t>
          </a:r>
          <a:r>
            <a:rPr kumimoji="1" lang="en-US" altLang="ja-JP" sz="1100">
              <a:solidFill>
                <a:schemeClr val="dk1"/>
              </a:solidFill>
              <a:effectLst/>
              <a:latin typeface="+mn-lt"/>
              <a:ea typeface="+mn-ea"/>
              <a:cs typeface="+mn-cs"/>
            </a:rPr>
            <a:t>1.27</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水道事業　（誤）</a:t>
          </a:r>
          <a:r>
            <a:rPr kumimoji="1" lang="en-US" altLang="ja-JP" sz="1100">
              <a:solidFill>
                <a:schemeClr val="dk1"/>
              </a:solidFill>
              <a:effectLst/>
              <a:latin typeface="+mn-lt"/>
              <a:ea typeface="+mn-ea"/>
              <a:cs typeface="+mn-cs"/>
            </a:rPr>
            <a:t>1.27</a:t>
          </a:r>
          <a:r>
            <a:rPr kumimoji="1" lang="ja-JP" altLang="ja-JP" sz="1100">
              <a:solidFill>
                <a:schemeClr val="dk1"/>
              </a:solidFill>
              <a:effectLst/>
              <a:latin typeface="+mn-lt"/>
              <a:ea typeface="+mn-ea"/>
              <a:cs typeface="+mn-cs"/>
            </a:rPr>
            <a:t>％→（正）</a:t>
          </a:r>
          <a:r>
            <a:rPr kumimoji="1" lang="en-US" altLang="ja-JP" sz="1100">
              <a:solidFill>
                <a:schemeClr val="dk1"/>
              </a:solidFill>
              <a:effectLst/>
              <a:latin typeface="+mn-lt"/>
              <a:ea typeface="+mn-ea"/>
              <a:cs typeface="+mn-cs"/>
            </a:rPr>
            <a:t>6.87</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44277999</v>
      </c>
      <c r="BO4" s="461"/>
      <c r="BP4" s="461"/>
      <c r="BQ4" s="461"/>
      <c r="BR4" s="461"/>
      <c r="BS4" s="461"/>
      <c r="BT4" s="461"/>
      <c r="BU4" s="462"/>
      <c r="BV4" s="460">
        <v>46758133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2.5</v>
      </c>
      <c r="CU4" s="642"/>
      <c r="CV4" s="642"/>
      <c r="CW4" s="642"/>
      <c r="CX4" s="642"/>
      <c r="CY4" s="642"/>
      <c r="CZ4" s="642"/>
      <c r="DA4" s="643"/>
      <c r="DB4" s="641">
        <v>1.9</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43206918</v>
      </c>
      <c r="BO5" s="466"/>
      <c r="BP5" s="466"/>
      <c r="BQ5" s="466"/>
      <c r="BR5" s="466"/>
      <c r="BS5" s="466"/>
      <c r="BT5" s="466"/>
      <c r="BU5" s="467"/>
      <c r="BV5" s="465">
        <v>45887572</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102.9</v>
      </c>
      <c r="CU5" s="436"/>
      <c r="CV5" s="436"/>
      <c r="CW5" s="436"/>
      <c r="CX5" s="436"/>
      <c r="CY5" s="436"/>
      <c r="CZ5" s="436"/>
      <c r="DA5" s="437"/>
      <c r="DB5" s="435">
        <v>112.6</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1071081</v>
      </c>
      <c r="BO6" s="466"/>
      <c r="BP6" s="466"/>
      <c r="BQ6" s="466"/>
      <c r="BR6" s="466"/>
      <c r="BS6" s="466"/>
      <c r="BT6" s="466"/>
      <c r="BU6" s="467"/>
      <c r="BV6" s="465">
        <v>870561</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103.4</v>
      </c>
      <c r="CU6" s="616"/>
      <c r="CV6" s="616"/>
      <c r="CW6" s="616"/>
      <c r="CX6" s="616"/>
      <c r="CY6" s="616"/>
      <c r="CZ6" s="616"/>
      <c r="DA6" s="617"/>
      <c r="DB6" s="615">
        <v>113.9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490191</v>
      </c>
      <c r="BO7" s="466"/>
      <c r="BP7" s="466"/>
      <c r="BQ7" s="466"/>
      <c r="BR7" s="466"/>
      <c r="BS7" s="466"/>
      <c r="BT7" s="466"/>
      <c r="BU7" s="467"/>
      <c r="BV7" s="465">
        <v>442989</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22888802</v>
      </c>
      <c r="CU7" s="466"/>
      <c r="CV7" s="466"/>
      <c r="CW7" s="466"/>
      <c r="CX7" s="466"/>
      <c r="CY7" s="466"/>
      <c r="CZ7" s="466"/>
      <c r="DA7" s="467"/>
      <c r="DB7" s="465">
        <v>22967278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580890</v>
      </c>
      <c r="BO8" s="466"/>
      <c r="BP8" s="466"/>
      <c r="BQ8" s="466"/>
      <c r="BR8" s="466"/>
      <c r="BS8" s="466"/>
      <c r="BT8" s="466"/>
      <c r="BU8" s="467"/>
      <c r="BV8" s="465">
        <v>427572</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0.99</v>
      </c>
      <c r="CU8" s="579"/>
      <c r="CV8" s="579"/>
      <c r="CW8" s="579"/>
      <c r="CX8" s="579"/>
      <c r="CY8" s="579"/>
      <c r="CZ8" s="579"/>
      <c r="DA8" s="580"/>
      <c r="DB8" s="578">
        <v>0.97</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95350</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153318</v>
      </c>
      <c r="BO9" s="466"/>
      <c r="BP9" s="466"/>
      <c r="BQ9" s="466"/>
      <c r="BR9" s="466"/>
      <c r="BS9" s="466"/>
      <c r="BT9" s="466"/>
      <c r="BU9" s="467"/>
      <c r="BV9" s="465">
        <v>-162995</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17</v>
      </c>
      <c r="CU9" s="436"/>
      <c r="CV9" s="436"/>
      <c r="CW9" s="436"/>
      <c r="CX9" s="436"/>
      <c r="CY9" s="436"/>
      <c r="CZ9" s="436"/>
      <c r="DA9" s="437"/>
      <c r="DB9" s="435">
        <v>23.2</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93238</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226594</v>
      </c>
      <c r="BO10" s="466"/>
      <c r="BP10" s="466"/>
      <c r="BQ10" s="466"/>
      <c r="BR10" s="466"/>
      <c r="BS10" s="466"/>
      <c r="BT10" s="466"/>
      <c r="BU10" s="467"/>
      <c r="BV10" s="465">
        <v>325137</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257000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96020</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126</v>
      </c>
      <c r="AV12" s="523"/>
      <c r="AW12" s="523"/>
      <c r="AX12" s="523"/>
      <c r="AY12" s="445" t="s">
        <v>136</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2400000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94394</v>
      </c>
      <c r="S13" s="569"/>
      <c r="T13" s="569"/>
      <c r="U13" s="569"/>
      <c r="V13" s="570"/>
      <c r="W13" s="556" t="s">
        <v>140</v>
      </c>
      <c r="X13" s="478"/>
      <c r="Y13" s="478"/>
      <c r="Z13" s="478"/>
      <c r="AA13" s="478"/>
      <c r="AB13" s="479"/>
      <c r="AC13" s="441">
        <v>82</v>
      </c>
      <c r="AD13" s="442"/>
      <c r="AE13" s="442"/>
      <c r="AF13" s="442"/>
      <c r="AG13" s="443"/>
      <c r="AH13" s="441">
        <v>89</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379912</v>
      </c>
      <c r="BO13" s="466"/>
      <c r="BP13" s="466"/>
      <c r="BQ13" s="466"/>
      <c r="BR13" s="466"/>
      <c r="BS13" s="466"/>
      <c r="BT13" s="466"/>
      <c r="BU13" s="467"/>
      <c r="BV13" s="465">
        <v>-1980858</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10.6</v>
      </c>
      <c r="CU13" s="436"/>
      <c r="CV13" s="436"/>
      <c r="CW13" s="436"/>
      <c r="CX13" s="436"/>
      <c r="CY13" s="436"/>
      <c r="CZ13" s="436"/>
      <c r="DA13" s="437"/>
      <c r="DB13" s="435">
        <v>8.3000000000000007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96373</v>
      </c>
      <c r="S14" s="569"/>
      <c r="T14" s="569"/>
      <c r="U14" s="569"/>
      <c r="V14" s="570"/>
      <c r="W14" s="571"/>
      <c r="X14" s="481"/>
      <c r="Y14" s="481"/>
      <c r="Z14" s="481"/>
      <c r="AA14" s="481"/>
      <c r="AB14" s="482"/>
      <c r="AC14" s="561">
        <v>0.2</v>
      </c>
      <c r="AD14" s="562"/>
      <c r="AE14" s="562"/>
      <c r="AF14" s="562"/>
      <c r="AG14" s="563"/>
      <c r="AH14" s="561">
        <v>0.2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97</v>
      </c>
      <c r="CU14" s="573"/>
      <c r="CV14" s="573"/>
      <c r="CW14" s="573"/>
      <c r="CX14" s="573"/>
      <c r="CY14" s="573"/>
      <c r="CZ14" s="573"/>
      <c r="DA14" s="574"/>
      <c r="DB14" s="572">
        <v>90.4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139</v>
      </c>
      <c r="N15" s="566"/>
      <c r="O15" s="566"/>
      <c r="P15" s="566"/>
      <c r="Q15" s="567"/>
      <c r="R15" s="568">
        <v>94802</v>
      </c>
      <c r="S15" s="569"/>
      <c r="T15" s="569"/>
      <c r="U15" s="569"/>
      <c r="V15" s="570"/>
      <c r="W15" s="556" t="s">
        <v>147</v>
      </c>
      <c r="X15" s="478"/>
      <c r="Y15" s="478"/>
      <c r="Z15" s="478"/>
      <c r="AA15" s="478"/>
      <c r="AB15" s="479"/>
      <c r="AC15" s="441">
        <v>6498</v>
      </c>
      <c r="AD15" s="442"/>
      <c r="AE15" s="442"/>
      <c r="AF15" s="442"/>
      <c r="AG15" s="443"/>
      <c r="AH15" s="441">
        <v>6213</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16738839</v>
      </c>
      <c r="BO15" s="461"/>
      <c r="BP15" s="461"/>
      <c r="BQ15" s="461"/>
      <c r="BR15" s="461"/>
      <c r="BS15" s="461"/>
      <c r="BT15" s="461"/>
      <c r="BU15" s="462"/>
      <c r="BV15" s="460">
        <v>16635268</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17.399999999999999</v>
      </c>
      <c r="AD16" s="562"/>
      <c r="AE16" s="562"/>
      <c r="AF16" s="562"/>
      <c r="AG16" s="563"/>
      <c r="AH16" s="561">
        <v>16.2</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16807863</v>
      </c>
      <c r="BO16" s="466"/>
      <c r="BP16" s="466"/>
      <c r="BQ16" s="466"/>
      <c r="BR16" s="466"/>
      <c r="BS16" s="466"/>
      <c r="BT16" s="466"/>
      <c r="BU16" s="467"/>
      <c r="BV16" s="465">
        <v>16812063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30740</v>
      </c>
      <c r="AD17" s="442"/>
      <c r="AE17" s="442"/>
      <c r="AF17" s="442"/>
      <c r="AG17" s="443"/>
      <c r="AH17" s="441">
        <v>32073</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22700519</v>
      </c>
      <c r="BO17" s="466"/>
      <c r="BP17" s="466"/>
      <c r="BQ17" s="466"/>
      <c r="BR17" s="466"/>
      <c r="BS17" s="466"/>
      <c r="BT17" s="466"/>
      <c r="BU17" s="467"/>
      <c r="BV17" s="465">
        <v>22553142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18.47</v>
      </c>
      <c r="M18" s="530"/>
      <c r="N18" s="530"/>
      <c r="O18" s="530"/>
      <c r="P18" s="530"/>
      <c r="Q18" s="530"/>
      <c r="R18" s="531"/>
      <c r="S18" s="531"/>
      <c r="T18" s="531"/>
      <c r="U18" s="531"/>
      <c r="V18" s="532"/>
      <c r="W18" s="546"/>
      <c r="X18" s="547"/>
      <c r="Y18" s="547"/>
      <c r="Z18" s="547"/>
      <c r="AA18" s="547"/>
      <c r="AB18" s="557"/>
      <c r="AC18" s="429">
        <v>82.4</v>
      </c>
      <c r="AD18" s="430"/>
      <c r="AE18" s="430"/>
      <c r="AF18" s="430"/>
      <c r="AG18" s="533"/>
      <c r="AH18" s="429">
        <v>83.6</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24351921</v>
      </c>
      <c r="BO18" s="466"/>
      <c r="BP18" s="466"/>
      <c r="BQ18" s="466"/>
      <c r="BR18" s="466"/>
      <c r="BS18" s="466"/>
      <c r="BT18" s="466"/>
      <c r="BU18" s="467"/>
      <c r="BV18" s="465">
        <v>26188855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5162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30252165</v>
      </c>
      <c r="BO19" s="466"/>
      <c r="BP19" s="466"/>
      <c r="BQ19" s="466"/>
      <c r="BR19" s="466"/>
      <c r="BS19" s="466"/>
      <c r="BT19" s="466"/>
      <c r="BU19" s="467"/>
      <c r="BV19" s="465">
        <v>31343523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41881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52637980</v>
      </c>
      <c r="BO23" s="466"/>
      <c r="BP23" s="466"/>
      <c r="BQ23" s="466"/>
      <c r="BR23" s="466"/>
      <c r="BS23" s="466"/>
      <c r="BT23" s="466"/>
      <c r="BU23" s="467"/>
      <c r="BV23" s="465">
        <v>53007709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10610</v>
      </c>
      <c r="R24" s="442"/>
      <c r="S24" s="442"/>
      <c r="T24" s="442"/>
      <c r="U24" s="442"/>
      <c r="V24" s="443"/>
      <c r="W24" s="507"/>
      <c r="X24" s="498"/>
      <c r="Y24" s="499"/>
      <c r="Z24" s="438" t="s">
        <v>171</v>
      </c>
      <c r="AA24" s="439"/>
      <c r="AB24" s="439"/>
      <c r="AC24" s="439"/>
      <c r="AD24" s="439"/>
      <c r="AE24" s="439"/>
      <c r="AF24" s="439"/>
      <c r="AG24" s="440"/>
      <c r="AH24" s="441">
        <v>695</v>
      </c>
      <c r="AI24" s="442"/>
      <c r="AJ24" s="442"/>
      <c r="AK24" s="442"/>
      <c r="AL24" s="443"/>
      <c r="AM24" s="441">
        <v>2031485</v>
      </c>
      <c r="AN24" s="442"/>
      <c r="AO24" s="442"/>
      <c r="AP24" s="442"/>
      <c r="AQ24" s="442"/>
      <c r="AR24" s="443"/>
      <c r="AS24" s="441">
        <v>2923</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35255640</v>
      </c>
      <c r="BO24" s="466"/>
      <c r="BP24" s="466"/>
      <c r="BQ24" s="466"/>
      <c r="BR24" s="466"/>
      <c r="BS24" s="466"/>
      <c r="BT24" s="466"/>
      <c r="BU24" s="467"/>
      <c r="BV24" s="465">
        <v>36316003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8850</v>
      </c>
      <c r="R25" s="442"/>
      <c r="S25" s="442"/>
      <c r="T25" s="442"/>
      <c r="U25" s="442"/>
      <c r="V25" s="443"/>
      <c r="W25" s="507"/>
      <c r="X25" s="498"/>
      <c r="Y25" s="499"/>
      <c r="Z25" s="438" t="s">
        <v>174</v>
      </c>
      <c r="AA25" s="439"/>
      <c r="AB25" s="439"/>
      <c r="AC25" s="439"/>
      <c r="AD25" s="439"/>
      <c r="AE25" s="439"/>
      <c r="AF25" s="439"/>
      <c r="AG25" s="440"/>
      <c r="AH25" s="441">
        <v>103</v>
      </c>
      <c r="AI25" s="442"/>
      <c r="AJ25" s="442"/>
      <c r="AK25" s="442"/>
      <c r="AL25" s="443"/>
      <c r="AM25" s="441">
        <v>284177</v>
      </c>
      <c r="AN25" s="442"/>
      <c r="AO25" s="442"/>
      <c r="AP25" s="442"/>
      <c r="AQ25" s="442"/>
      <c r="AR25" s="443"/>
      <c r="AS25" s="441">
        <v>2759</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14105453</v>
      </c>
      <c r="BO25" s="461"/>
      <c r="BP25" s="461"/>
      <c r="BQ25" s="461"/>
      <c r="BR25" s="461"/>
      <c r="BS25" s="461"/>
      <c r="BT25" s="461"/>
      <c r="BU25" s="462"/>
      <c r="BV25" s="460">
        <v>9548416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7320</v>
      </c>
      <c r="R26" s="442"/>
      <c r="S26" s="442"/>
      <c r="T26" s="442"/>
      <c r="U26" s="442"/>
      <c r="V26" s="443"/>
      <c r="W26" s="507"/>
      <c r="X26" s="498"/>
      <c r="Y26" s="499"/>
      <c r="Z26" s="438" t="s">
        <v>177</v>
      </c>
      <c r="AA26" s="520"/>
      <c r="AB26" s="520"/>
      <c r="AC26" s="520"/>
      <c r="AD26" s="520"/>
      <c r="AE26" s="520"/>
      <c r="AF26" s="520"/>
      <c r="AG26" s="521"/>
      <c r="AH26" s="441">
        <v>94</v>
      </c>
      <c r="AI26" s="442"/>
      <c r="AJ26" s="442"/>
      <c r="AK26" s="442"/>
      <c r="AL26" s="443"/>
      <c r="AM26" s="441">
        <v>295912</v>
      </c>
      <c r="AN26" s="442"/>
      <c r="AO26" s="442"/>
      <c r="AP26" s="442"/>
      <c r="AQ26" s="442"/>
      <c r="AR26" s="443"/>
      <c r="AS26" s="441">
        <v>3148</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138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7370</v>
      </c>
      <c r="R27" s="442"/>
      <c r="S27" s="442"/>
      <c r="T27" s="442"/>
      <c r="U27" s="442"/>
      <c r="V27" s="443"/>
      <c r="W27" s="507"/>
      <c r="X27" s="498"/>
      <c r="Y27" s="499"/>
      <c r="Z27" s="438" t="s">
        <v>180</v>
      </c>
      <c r="AA27" s="439"/>
      <c r="AB27" s="439"/>
      <c r="AC27" s="439"/>
      <c r="AD27" s="439"/>
      <c r="AE27" s="439"/>
      <c r="AF27" s="439"/>
      <c r="AG27" s="440"/>
      <c r="AH27" s="441">
        <v>47</v>
      </c>
      <c r="AI27" s="442"/>
      <c r="AJ27" s="442"/>
      <c r="AK27" s="442"/>
      <c r="AL27" s="443"/>
      <c r="AM27" s="441">
        <v>178249</v>
      </c>
      <c r="AN27" s="442"/>
      <c r="AO27" s="442"/>
      <c r="AP27" s="442"/>
      <c r="AQ27" s="442"/>
      <c r="AR27" s="443"/>
      <c r="AS27" s="441">
        <v>3793</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330000</v>
      </c>
      <c r="BO27" s="469"/>
      <c r="BP27" s="469"/>
      <c r="BQ27" s="469"/>
      <c r="BR27" s="469"/>
      <c r="BS27" s="469"/>
      <c r="BT27" s="469"/>
      <c r="BU27" s="470"/>
      <c r="BV27" s="468">
        <v>330000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6530</v>
      </c>
      <c r="R28" s="442"/>
      <c r="S28" s="442"/>
      <c r="T28" s="442"/>
      <c r="U28" s="442"/>
      <c r="V28" s="443"/>
      <c r="W28" s="507"/>
      <c r="X28" s="498"/>
      <c r="Y28" s="499"/>
      <c r="Z28" s="438" t="s">
        <v>183</v>
      </c>
      <c r="AA28" s="439"/>
      <c r="AB28" s="439"/>
      <c r="AC28" s="439"/>
      <c r="AD28" s="439"/>
      <c r="AE28" s="439"/>
      <c r="AF28" s="439"/>
      <c r="AG28" s="440"/>
      <c r="AH28" s="441" t="s">
        <v>138</v>
      </c>
      <c r="AI28" s="442"/>
      <c r="AJ28" s="442"/>
      <c r="AK28" s="442"/>
      <c r="AL28" s="443"/>
      <c r="AM28" s="441" t="s">
        <v>138</v>
      </c>
      <c r="AN28" s="442"/>
      <c r="AO28" s="442"/>
      <c r="AP28" s="442"/>
      <c r="AQ28" s="442"/>
      <c r="AR28" s="443"/>
      <c r="AS28" s="441" t="s">
        <v>138</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7070588</v>
      </c>
      <c r="BO28" s="461"/>
      <c r="BP28" s="461"/>
      <c r="BQ28" s="461"/>
      <c r="BR28" s="461"/>
      <c r="BS28" s="461"/>
      <c r="BT28" s="461"/>
      <c r="BU28" s="462"/>
      <c r="BV28" s="460">
        <v>6843994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19</v>
      </c>
      <c r="M29" s="442"/>
      <c r="N29" s="442"/>
      <c r="O29" s="442"/>
      <c r="P29" s="443"/>
      <c r="Q29" s="441">
        <v>5910</v>
      </c>
      <c r="R29" s="442"/>
      <c r="S29" s="442"/>
      <c r="T29" s="442"/>
      <c r="U29" s="442"/>
      <c r="V29" s="443"/>
      <c r="W29" s="508"/>
      <c r="X29" s="509"/>
      <c r="Y29" s="510"/>
      <c r="Z29" s="438" t="s">
        <v>186</v>
      </c>
      <c r="AA29" s="439"/>
      <c r="AB29" s="439"/>
      <c r="AC29" s="439"/>
      <c r="AD29" s="439"/>
      <c r="AE29" s="439"/>
      <c r="AF29" s="439"/>
      <c r="AG29" s="440"/>
      <c r="AH29" s="441">
        <v>742</v>
      </c>
      <c r="AI29" s="442"/>
      <c r="AJ29" s="442"/>
      <c r="AK29" s="442"/>
      <c r="AL29" s="443"/>
      <c r="AM29" s="441">
        <v>2209734</v>
      </c>
      <c r="AN29" s="442"/>
      <c r="AO29" s="442"/>
      <c r="AP29" s="442"/>
      <c r="AQ29" s="442"/>
      <c r="AR29" s="443"/>
      <c r="AS29" s="441">
        <v>2978</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1303557</v>
      </c>
      <c r="BO29" s="466"/>
      <c r="BP29" s="466"/>
      <c r="BQ29" s="466"/>
      <c r="BR29" s="466"/>
      <c r="BS29" s="466"/>
      <c r="BT29" s="466"/>
      <c r="BU29" s="467"/>
      <c r="BV29" s="465">
        <v>1202621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102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4328144</v>
      </c>
      <c r="BO30" s="469"/>
      <c r="BP30" s="469"/>
      <c r="BQ30" s="469"/>
      <c r="BR30" s="469"/>
      <c r="BS30" s="469"/>
      <c r="BT30" s="469"/>
      <c r="BU30" s="470"/>
      <c r="BV30" s="468">
        <v>4563004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195</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195</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IF('各会計、関係団体の財政状況及び健全化判断比率'!B32="","",'各会計、関係団体の財政状況及び健全化判断比率'!B32)</f>
        <v>病院事業会計</v>
      </c>
      <c r="AP34" s="423"/>
      <c r="AQ34" s="423"/>
      <c r="AR34" s="423"/>
      <c r="AS34" s="423"/>
      <c r="AT34" s="423"/>
      <c r="AU34" s="423"/>
      <c r="AV34" s="423"/>
      <c r="AW34" s="423"/>
      <c r="AX34" s="423"/>
      <c r="AY34" s="423"/>
      <c r="AZ34" s="423"/>
      <c r="BA34" s="423"/>
      <c r="BB34" s="423"/>
      <c r="BC34" s="423"/>
      <c r="BD34" s="213"/>
      <c r="BE34" s="424">
        <f>IF(BG34="","",MAX(C34:D43,U34:V43,AM34:AN43)+1)</f>
        <v>10</v>
      </c>
      <c r="BF34" s="424"/>
      <c r="BG34" s="423" t="str">
        <f>IF('各会計、関係団体の財政状況及び健全化判断比率'!B35="","",'各会計、関係団体の財政状況及び健全化判断比率'!B35)</f>
        <v>都市再開発事業特別会計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阪神水道企業団</v>
      </c>
      <c r="BZ34" s="423"/>
      <c r="CA34" s="423"/>
      <c r="CB34" s="423"/>
      <c r="CC34" s="423"/>
      <c r="CD34" s="423"/>
      <c r="CE34" s="423"/>
      <c r="CF34" s="423"/>
      <c r="CG34" s="423"/>
      <c r="CH34" s="423"/>
      <c r="CI34" s="423"/>
      <c r="CJ34" s="423"/>
      <c r="CK34" s="423"/>
      <c r="CL34" s="423"/>
      <c r="CM34" s="423"/>
      <c r="CN34" s="213"/>
      <c r="CO34" s="424">
        <f>IF(CQ34="","",MAX(C34:D43,U34:V43,AM34:AN43,BE34:BF43,BW34:BX43)+1)</f>
        <v>15</v>
      </c>
      <c r="CP34" s="424"/>
      <c r="CQ34" s="423" t="str">
        <f>IF('各会計、関係団体の財政状況及び健全化判断比率'!BS7="","",'各会計、関係団体の財政状況及び健全化判断比率'!BS7)</f>
        <v>阪神福祉事業団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公共用地取得費特別会計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IF('各会計、関係団体の財政状況及び健全化判断比率'!B33="","",'各会計、関係団体の財政状況及び健全化判断比率'!B33)</f>
        <v>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丹波少年自然の家事務組合</v>
      </c>
      <c r="BZ35" s="423"/>
      <c r="CA35" s="423"/>
      <c r="CB35" s="423"/>
      <c r="CC35" s="423"/>
      <c r="CD35" s="423"/>
      <c r="CE35" s="423"/>
      <c r="CF35" s="423"/>
      <c r="CG35" s="423"/>
      <c r="CH35" s="423"/>
      <c r="CI35" s="423"/>
      <c r="CJ35" s="423"/>
      <c r="CK35" s="423"/>
      <c r="CL35" s="423"/>
      <c r="CM35" s="423"/>
      <c r="CN35" s="213"/>
      <c r="CO35" s="424">
        <f t="shared" ref="CO35:CO43" si="3">IF(CQ35="","",CO34+1)</f>
        <v>16</v>
      </c>
      <c r="CP35" s="424"/>
      <c r="CQ35" s="423" t="str">
        <f>IF('各会計、関係団体の財政状況及び健全化判断比率'!BS8="","",'各会計、関係団体の財政状況及び健全化判断比率'!BS8)</f>
        <v>兵庫県信用保証協会</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駐車場事業特別会計</v>
      </c>
      <c r="X36" s="423"/>
      <c r="Y36" s="423"/>
      <c r="Z36" s="423"/>
      <c r="AA36" s="423"/>
      <c r="AB36" s="423"/>
      <c r="AC36" s="423"/>
      <c r="AD36" s="423"/>
      <c r="AE36" s="423"/>
      <c r="AF36" s="423"/>
      <c r="AG36" s="423"/>
      <c r="AH36" s="423"/>
      <c r="AI36" s="423"/>
      <c r="AJ36" s="423"/>
      <c r="AK36" s="423"/>
      <c r="AL36" s="213"/>
      <c r="AM36" s="424">
        <f t="shared" si="0"/>
        <v>9</v>
      </c>
      <c r="AN36" s="424"/>
      <c r="AO36" s="423" t="str">
        <f>IF('各会計、関係団体の財政状況及び健全化判断比率'!B34="","",'各会計、関係団体の財政状況及び健全化判断比率'!B34)</f>
        <v>下水道事業会計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兵庫県後期高齢者医療広域連合（一般会計）</v>
      </c>
      <c r="BZ36" s="423"/>
      <c r="CA36" s="423"/>
      <c r="CB36" s="423"/>
      <c r="CC36" s="423"/>
      <c r="CD36" s="423"/>
      <c r="CE36" s="423"/>
      <c r="CF36" s="423"/>
      <c r="CG36" s="423"/>
      <c r="CH36" s="423"/>
      <c r="CI36" s="423"/>
      <c r="CJ36" s="423"/>
      <c r="CK36" s="423"/>
      <c r="CL36" s="423"/>
      <c r="CM36" s="423"/>
      <c r="CN36" s="213"/>
      <c r="CO36" s="424">
        <f t="shared" si="3"/>
        <v>17</v>
      </c>
      <c r="CP36" s="424"/>
      <c r="CQ36" s="423" t="str">
        <f>IF('各会計、関係団体の財政状況及び健全化判断比率'!BS9="","",'各会計、関係団体の財政状況及び健全化判断比率'!BS9)</f>
        <v>財）芦屋市ハートフル福祉公社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後期高齢者医療事業特別会計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兵庫県後期高齢者医療広域連合（特別会計）</v>
      </c>
      <c r="BZ37" s="423"/>
      <c r="CA37" s="423"/>
      <c r="CB37" s="423"/>
      <c r="CC37" s="423"/>
      <c r="CD37" s="423"/>
      <c r="CE37" s="423"/>
      <c r="CF37" s="423"/>
      <c r="CG37" s="423"/>
      <c r="CH37" s="423"/>
      <c r="CI37" s="423"/>
      <c r="CJ37" s="423"/>
      <c r="CK37" s="423"/>
      <c r="CL37" s="423"/>
      <c r="CM37" s="423"/>
      <c r="CN37" s="213"/>
      <c r="CO37" s="424">
        <f t="shared" si="3"/>
        <v>18</v>
      </c>
      <c r="CP37" s="424"/>
      <c r="CQ37" s="423" t="str">
        <f>IF('各会計、関係団体の財政状況及び健全化判断比率'!BS10="","",'各会計、関係団体の財政状況及び健全化判断比率'!BS10)</f>
        <v>芦屋都市管理（株）</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GyhT6NZW6XaEuGn4O14dGuApXxJTZCZYcynVQKZRbK4cyZsTEZP3scgSULs1fFZoKa7WeWWWR2ir568b8l5qQ==" saltValue="Gn31Da23sOTb0+TdkvyuO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4" t="s">
        <v>555</v>
      </c>
      <c r="D34" s="1244"/>
      <c r="E34" s="1245"/>
      <c r="F34" s="32">
        <v>6.84</v>
      </c>
      <c r="G34" s="33">
        <v>4.3600000000000003</v>
      </c>
      <c r="H34" s="33">
        <v>1.27</v>
      </c>
      <c r="I34" s="33">
        <v>4.9800000000000004</v>
      </c>
      <c r="J34" s="34">
        <v>6.03</v>
      </c>
      <c r="K34" s="22"/>
      <c r="L34" s="22"/>
      <c r="M34" s="22"/>
      <c r="N34" s="22"/>
      <c r="O34" s="22"/>
      <c r="P34" s="22"/>
    </row>
    <row r="35" spans="1:16" ht="39" customHeight="1" x14ac:dyDescent="0.15">
      <c r="A35" s="22"/>
      <c r="B35" s="35"/>
      <c r="C35" s="1238" t="s">
        <v>556</v>
      </c>
      <c r="D35" s="1239"/>
      <c r="E35" s="1240"/>
      <c r="F35" s="36">
        <v>1.98</v>
      </c>
      <c r="G35" s="37">
        <v>4.9400000000000004</v>
      </c>
      <c r="H35" s="37">
        <v>2.2999999999999998</v>
      </c>
      <c r="I35" s="37">
        <v>1.54</v>
      </c>
      <c r="J35" s="38">
        <v>2.2000000000000002</v>
      </c>
      <c r="K35" s="22"/>
      <c r="L35" s="22"/>
      <c r="M35" s="22"/>
      <c r="N35" s="22"/>
      <c r="O35" s="22"/>
      <c r="P35" s="22"/>
    </row>
    <row r="36" spans="1:16" ht="39" customHeight="1" x14ac:dyDescent="0.15">
      <c r="A36" s="22"/>
      <c r="B36" s="35"/>
      <c r="C36" s="1238" t="s">
        <v>557</v>
      </c>
      <c r="D36" s="1239"/>
      <c r="E36" s="1240"/>
      <c r="F36" s="36" t="s">
        <v>508</v>
      </c>
      <c r="G36" s="37" t="s">
        <v>508</v>
      </c>
      <c r="H36" s="37" t="s">
        <v>508</v>
      </c>
      <c r="I36" s="37" t="s">
        <v>508</v>
      </c>
      <c r="J36" s="38">
        <v>1.44</v>
      </c>
      <c r="K36" s="22"/>
      <c r="L36" s="22"/>
      <c r="M36" s="22"/>
      <c r="N36" s="22"/>
      <c r="O36" s="22"/>
      <c r="P36" s="22"/>
    </row>
    <row r="37" spans="1:16" ht="39" customHeight="1" x14ac:dyDescent="0.15">
      <c r="A37" s="22"/>
      <c r="B37" s="35"/>
      <c r="C37" s="1238" t="s">
        <v>558</v>
      </c>
      <c r="D37" s="1239"/>
      <c r="E37" s="1240"/>
      <c r="F37" s="36">
        <v>0.78</v>
      </c>
      <c r="G37" s="37">
        <v>0.28000000000000003</v>
      </c>
      <c r="H37" s="37">
        <v>1.07</v>
      </c>
      <c r="I37" s="37">
        <v>1.46</v>
      </c>
      <c r="J37" s="38">
        <v>0.84</v>
      </c>
      <c r="K37" s="22"/>
      <c r="L37" s="22"/>
      <c r="M37" s="22"/>
      <c r="N37" s="22"/>
      <c r="O37" s="22"/>
      <c r="P37" s="22"/>
    </row>
    <row r="38" spans="1:16" ht="39" customHeight="1" x14ac:dyDescent="0.15">
      <c r="A38" s="22"/>
      <c r="B38" s="35"/>
      <c r="C38" s="1238" t="s">
        <v>559</v>
      </c>
      <c r="D38" s="1239"/>
      <c r="E38" s="1240"/>
      <c r="F38" s="36">
        <v>0.56000000000000005</v>
      </c>
      <c r="G38" s="37">
        <v>0.71</v>
      </c>
      <c r="H38" s="37">
        <v>0.94</v>
      </c>
      <c r="I38" s="37">
        <v>0.67</v>
      </c>
      <c r="J38" s="38">
        <v>0.79</v>
      </c>
      <c r="K38" s="22"/>
      <c r="L38" s="22"/>
      <c r="M38" s="22"/>
      <c r="N38" s="22"/>
      <c r="O38" s="22"/>
      <c r="P38" s="22"/>
    </row>
    <row r="39" spans="1:16" ht="39" customHeight="1" x14ac:dyDescent="0.15">
      <c r="A39" s="22"/>
      <c r="B39" s="35"/>
      <c r="C39" s="1238" t="s">
        <v>560</v>
      </c>
      <c r="D39" s="1239"/>
      <c r="E39" s="1240"/>
      <c r="F39" s="36">
        <v>0.41</v>
      </c>
      <c r="G39" s="37">
        <v>1.01</v>
      </c>
      <c r="H39" s="37">
        <v>6.87</v>
      </c>
      <c r="I39" s="37">
        <v>0.71</v>
      </c>
      <c r="J39" s="38">
        <v>0.56000000000000005</v>
      </c>
      <c r="K39" s="22"/>
      <c r="L39" s="22"/>
      <c r="M39" s="22"/>
      <c r="N39" s="22"/>
      <c r="O39" s="22"/>
      <c r="P39" s="22"/>
    </row>
    <row r="40" spans="1:16" ht="39" customHeight="1" x14ac:dyDescent="0.15">
      <c r="A40" s="22"/>
      <c r="B40" s="35"/>
      <c r="C40" s="1238" t="s">
        <v>561</v>
      </c>
      <c r="D40" s="1239"/>
      <c r="E40" s="1240"/>
      <c r="F40" s="36">
        <v>0.32</v>
      </c>
      <c r="G40" s="37">
        <v>0.34</v>
      </c>
      <c r="H40" s="37">
        <v>0.38</v>
      </c>
      <c r="I40" s="37">
        <v>0.4</v>
      </c>
      <c r="J40" s="38">
        <v>0.44</v>
      </c>
      <c r="K40" s="22"/>
      <c r="L40" s="22"/>
      <c r="M40" s="22"/>
      <c r="N40" s="22"/>
      <c r="O40" s="22"/>
      <c r="P40" s="22"/>
    </row>
    <row r="41" spans="1:16" ht="39" customHeight="1" x14ac:dyDescent="0.15">
      <c r="A41" s="22"/>
      <c r="B41" s="35"/>
      <c r="C41" s="1238" t="s">
        <v>562</v>
      </c>
      <c r="D41" s="1239"/>
      <c r="E41" s="1240"/>
      <c r="F41" s="36">
        <v>0.05</v>
      </c>
      <c r="G41" s="37">
        <v>0.1</v>
      </c>
      <c r="H41" s="37">
        <v>0.19</v>
      </c>
      <c r="I41" s="37">
        <v>0.31</v>
      </c>
      <c r="J41" s="38">
        <v>0.33</v>
      </c>
      <c r="K41" s="22"/>
      <c r="L41" s="22"/>
      <c r="M41" s="22"/>
      <c r="N41" s="22"/>
      <c r="O41" s="22"/>
      <c r="P41" s="22"/>
    </row>
    <row r="42" spans="1:16" ht="39" customHeight="1" x14ac:dyDescent="0.15">
      <c r="A42" s="22"/>
      <c r="B42" s="39"/>
      <c r="C42" s="1238" t="s">
        <v>563</v>
      </c>
      <c r="D42" s="1239"/>
      <c r="E42" s="1240"/>
      <c r="F42" s="36" t="s">
        <v>508</v>
      </c>
      <c r="G42" s="37" t="s">
        <v>508</v>
      </c>
      <c r="H42" s="37" t="s">
        <v>508</v>
      </c>
      <c r="I42" s="37" t="s">
        <v>508</v>
      </c>
      <c r="J42" s="38" t="s">
        <v>508</v>
      </c>
      <c r="K42" s="22"/>
      <c r="L42" s="22"/>
      <c r="M42" s="22"/>
      <c r="N42" s="22"/>
      <c r="O42" s="22"/>
      <c r="P42" s="22"/>
    </row>
    <row r="43" spans="1:16" ht="39" customHeight="1" thickBot="1" x14ac:dyDescent="0.2">
      <c r="A43" s="22"/>
      <c r="B43" s="40"/>
      <c r="C43" s="1241" t="s">
        <v>564</v>
      </c>
      <c r="D43" s="1242"/>
      <c r="E43" s="1243"/>
      <c r="F43" s="41">
        <v>4.0599999999999996</v>
      </c>
      <c r="G43" s="42">
        <v>2.81</v>
      </c>
      <c r="H43" s="42">
        <v>0.82</v>
      </c>
      <c r="I43" s="42">
        <v>0.88</v>
      </c>
      <c r="J43" s="43">
        <v>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RKD3B1C0eFPE7eJJF00ZjZ/lesz/Z0ZzJKhkeV5vRmLaxCR1so4vNfdCs5SkQcSCq9PKXUx0EOKgMeOU8ZvBw==" saltValue="tUTWVUZjJVYFQa1DekiL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5650</v>
      </c>
      <c r="L45" s="60">
        <v>5346</v>
      </c>
      <c r="M45" s="60">
        <v>5982</v>
      </c>
      <c r="N45" s="60">
        <v>7314</v>
      </c>
      <c r="O45" s="61">
        <v>5453</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508</v>
      </c>
      <c r="L46" s="64" t="s">
        <v>508</v>
      </c>
      <c r="M46" s="64" t="s">
        <v>508</v>
      </c>
      <c r="N46" s="64" t="s">
        <v>508</v>
      </c>
      <c r="O46" s="65" t="s">
        <v>508</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508</v>
      </c>
      <c r="L47" s="64" t="s">
        <v>508</v>
      </c>
      <c r="M47" s="64" t="s">
        <v>508</v>
      </c>
      <c r="N47" s="64" t="s">
        <v>508</v>
      </c>
      <c r="O47" s="65" t="s">
        <v>508</v>
      </c>
      <c r="P47" s="48"/>
      <c r="Q47" s="48"/>
      <c r="R47" s="48"/>
      <c r="S47" s="48"/>
      <c r="T47" s="48"/>
      <c r="U47" s="48"/>
    </row>
    <row r="48" spans="1:21" ht="30.75" customHeight="1" x14ac:dyDescent="0.15">
      <c r="A48" s="48"/>
      <c r="B48" s="1266"/>
      <c r="C48" s="1267"/>
      <c r="D48" s="62"/>
      <c r="E48" s="1248" t="s">
        <v>15</v>
      </c>
      <c r="F48" s="1248"/>
      <c r="G48" s="1248"/>
      <c r="H48" s="1248"/>
      <c r="I48" s="1248"/>
      <c r="J48" s="1249"/>
      <c r="K48" s="63">
        <v>1014</v>
      </c>
      <c r="L48" s="64">
        <v>943</v>
      </c>
      <c r="M48" s="64">
        <v>946</v>
      </c>
      <c r="N48" s="64">
        <v>1042</v>
      </c>
      <c r="O48" s="65">
        <v>995</v>
      </c>
      <c r="P48" s="48"/>
      <c r="Q48" s="48"/>
      <c r="R48" s="48"/>
      <c r="S48" s="48"/>
      <c r="T48" s="48"/>
      <c r="U48" s="48"/>
    </row>
    <row r="49" spans="1:21" ht="30.75" customHeight="1" x14ac:dyDescent="0.15">
      <c r="A49" s="48"/>
      <c r="B49" s="1266"/>
      <c r="C49" s="1267"/>
      <c r="D49" s="62"/>
      <c r="E49" s="1248" t="s">
        <v>16</v>
      </c>
      <c r="F49" s="1248"/>
      <c r="G49" s="1248"/>
      <c r="H49" s="1248"/>
      <c r="I49" s="1248"/>
      <c r="J49" s="1249"/>
      <c r="K49" s="63">
        <v>111</v>
      </c>
      <c r="L49" s="64">
        <v>122</v>
      </c>
      <c r="M49" s="64">
        <v>44</v>
      </c>
      <c r="N49" s="64">
        <v>35</v>
      </c>
      <c r="O49" s="65">
        <v>35</v>
      </c>
      <c r="P49" s="48"/>
      <c r="Q49" s="48"/>
      <c r="R49" s="48"/>
      <c r="S49" s="48"/>
      <c r="T49" s="48"/>
      <c r="U49" s="48"/>
    </row>
    <row r="50" spans="1:21" ht="30.75" customHeight="1" x14ac:dyDescent="0.15">
      <c r="A50" s="48"/>
      <c r="B50" s="1266"/>
      <c r="C50" s="1267"/>
      <c r="D50" s="62"/>
      <c r="E50" s="1248" t="s">
        <v>17</v>
      </c>
      <c r="F50" s="1248"/>
      <c r="G50" s="1248"/>
      <c r="H50" s="1248"/>
      <c r="I50" s="1248"/>
      <c r="J50" s="1249"/>
      <c r="K50" s="63">
        <v>99</v>
      </c>
      <c r="L50" s="64">
        <v>99</v>
      </c>
      <c r="M50" s="64">
        <v>99</v>
      </c>
      <c r="N50" s="64">
        <v>140</v>
      </c>
      <c r="O50" s="65">
        <v>359</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508</v>
      </c>
      <c r="L51" s="64" t="s">
        <v>508</v>
      </c>
      <c r="M51" s="64" t="s">
        <v>508</v>
      </c>
      <c r="N51" s="64" t="s">
        <v>508</v>
      </c>
      <c r="O51" s="65" t="s">
        <v>508</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6416</v>
      </c>
      <c r="L52" s="64">
        <v>6080</v>
      </c>
      <c r="M52" s="64">
        <v>5926</v>
      </c>
      <c r="N52" s="64">
        <v>5222</v>
      </c>
      <c r="O52" s="65">
        <v>5000</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458</v>
      </c>
      <c r="L53" s="69">
        <v>430</v>
      </c>
      <c r="M53" s="69">
        <v>1145</v>
      </c>
      <c r="N53" s="69">
        <v>3309</v>
      </c>
      <c r="O53" s="70">
        <v>1842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508</v>
      </c>
      <c r="L57" s="83" t="s">
        <v>508</v>
      </c>
      <c r="M57" s="83" t="s">
        <v>508</v>
      </c>
      <c r="N57" s="83" t="s">
        <v>508</v>
      </c>
      <c r="O57" s="84" t="s">
        <v>508</v>
      </c>
    </row>
    <row r="58" spans="1:21" ht="31.5" customHeight="1" thickBot="1" x14ac:dyDescent="0.2">
      <c r="B58" s="1256"/>
      <c r="C58" s="1257"/>
      <c r="D58" s="1261" t="s">
        <v>27</v>
      </c>
      <c r="E58" s="1262"/>
      <c r="F58" s="1262"/>
      <c r="G58" s="1262"/>
      <c r="H58" s="1262"/>
      <c r="I58" s="1262"/>
      <c r="J58" s="1263"/>
      <c r="K58" s="85" t="s">
        <v>508</v>
      </c>
      <c r="L58" s="86" t="s">
        <v>508</v>
      </c>
      <c r="M58" s="86" t="s">
        <v>508</v>
      </c>
      <c r="N58" s="86" t="s">
        <v>508</v>
      </c>
      <c r="O58" s="87" t="s">
        <v>508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92AlWX9eYkvWWm48+OZdIVKuY15fZ2fHY96CV3iMS2hudVdUIaxAHMnngAr6Jsy3bVzpp2kIBq+3JXXAy1oAQ==" saltValue="GbX+2TUoNRgLvvh6vc6Jl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549</v>
      </c>
      <c r="J40" s="99" t="s">
        <v>550</v>
      </c>
      <c r="K40" s="99" t="s">
        <v>551</v>
      </c>
      <c r="L40" s="99" t="s">
        <v>552</v>
      </c>
      <c r="M40" s="100" t="s">
        <v>553</v>
      </c>
    </row>
    <row r="41" spans="2:13" ht="27.75" customHeight="1" x14ac:dyDescent="0.15">
      <c r="B41" s="1284" t="s">
        <v>30</v>
      </c>
      <c r="C41" s="1285"/>
      <c r="D41" s="101"/>
      <c r="E41" s="1286" t="s">
        <v>31</v>
      </c>
      <c r="F41" s="1286"/>
      <c r="G41" s="1286"/>
      <c r="H41" s="1287"/>
      <c r="I41" s="102">
        <v>54287</v>
      </c>
      <c r="J41" s="103">
        <v>58204</v>
      </c>
      <c r="K41" s="103">
        <v>54958</v>
      </c>
      <c r="L41" s="103">
        <v>53008</v>
      </c>
      <c r="M41" s="104">
        <v>52638</v>
      </c>
    </row>
    <row r="42" spans="2:13" ht="27.75" customHeight="1" x14ac:dyDescent="0.15">
      <c r="B42" s="1274"/>
      <c r="C42" s="1275"/>
      <c r="D42" s="105"/>
      <c r="E42" s="1278" t="s">
        <v>32</v>
      </c>
      <c r="F42" s="1278"/>
      <c r="G42" s="1278"/>
      <c r="H42" s="1279"/>
      <c r="I42" s="106">
        <v>8281</v>
      </c>
      <c r="J42" s="107">
        <v>7661</v>
      </c>
      <c r="K42" s="107">
        <v>7045</v>
      </c>
      <c r="L42" s="107">
        <v>6402</v>
      </c>
      <c r="M42" s="108">
        <v>5743</v>
      </c>
    </row>
    <row r="43" spans="2:13" ht="27.75" customHeight="1" x14ac:dyDescent="0.15">
      <c r="B43" s="1274"/>
      <c r="C43" s="1275"/>
      <c r="D43" s="105"/>
      <c r="E43" s="1278" t="s">
        <v>33</v>
      </c>
      <c r="F43" s="1278"/>
      <c r="G43" s="1278"/>
      <c r="H43" s="1279"/>
      <c r="I43" s="106">
        <v>10567</v>
      </c>
      <c r="J43" s="107">
        <v>9384</v>
      </c>
      <c r="K43" s="107">
        <v>8590</v>
      </c>
      <c r="L43" s="107">
        <v>8910</v>
      </c>
      <c r="M43" s="108">
        <v>9552</v>
      </c>
    </row>
    <row r="44" spans="2:13" ht="27.75" customHeight="1" x14ac:dyDescent="0.15">
      <c r="B44" s="1274"/>
      <c r="C44" s="1275"/>
      <c r="D44" s="105"/>
      <c r="E44" s="1278" t="s">
        <v>34</v>
      </c>
      <c r="F44" s="1278"/>
      <c r="G44" s="1278"/>
      <c r="H44" s="1279"/>
      <c r="I44" s="106">
        <v>285</v>
      </c>
      <c r="J44" s="107">
        <v>168</v>
      </c>
      <c r="K44" s="107">
        <v>134</v>
      </c>
      <c r="L44" s="107">
        <v>106</v>
      </c>
      <c r="M44" s="108">
        <v>73</v>
      </c>
    </row>
    <row r="45" spans="2:13" ht="27.75" customHeight="1" x14ac:dyDescent="0.15">
      <c r="B45" s="1274"/>
      <c r="C45" s="1275"/>
      <c r="D45" s="105"/>
      <c r="E45" s="1278" t="s">
        <v>35</v>
      </c>
      <c r="F45" s="1278"/>
      <c r="G45" s="1278"/>
      <c r="H45" s="1279"/>
      <c r="I45" s="106">
        <v>6057</v>
      </c>
      <c r="J45" s="107">
        <v>5228</v>
      </c>
      <c r="K45" s="107">
        <v>5062</v>
      </c>
      <c r="L45" s="107">
        <v>4703</v>
      </c>
      <c r="M45" s="108">
        <v>4500</v>
      </c>
    </row>
    <row r="46" spans="2:13" ht="27.75" customHeight="1" x14ac:dyDescent="0.15">
      <c r="B46" s="1274"/>
      <c r="C46" s="1275"/>
      <c r="D46" s="109"/>
      <c r="E46" s="1278" t="s">
        <v>36</v>
      </c>
      <c r="F46" s="1278"/>
      <c r="G46" s="1278"/>
      <c r="H46" s="1279"/>
      <c r="I46" s="106">
        <v>17</v>
      </c>
      <c r="J46" s="107">
        <v>15</v>
      </c>
      <c r="K46" s="107">
        <v>12</v>
      </c>
      <c r="L46" s="107">
        <v>9</v>
      </c>
      <c r="M46" s="108">
        <v>11</v>
      </c>
    </row>
    <row r="47" spans="2:13" ht="27.75" customHeight="1" x14ac:dyDescent="0.15">
      <c r="B47" s="1274"/>
      <c r="C47" s="1275"/>
      <c r="D47" s="110"/>
      <c r="E47" s="1288" t="s">
        <v>37</v>
      </c>
      <c r="F47" s="1289"/>
      <c r="G47" s="1289"/>
      <c r="H47" s="1290"/>
      <c r="I47" s="106" t="s">
        <v>508</v>
      </c>
      <c r="J47" s="107" t="s">
        <v>508</v>
      </c>
      <c r="K47" s="107" t="s">
        <v>508</v>
      </c>
      <c r="L47" s="107" t="s">
        <v>508</v>
      </c>
      <c r="M47" s="108" t="s">
        <v>508</v>
      </c>
    </row>
    <row r="48" spans="2:13" ht="27.75" customHeight="1" x14ac:dyDescent="0.15">
      <c r="B48" s="1274"/>
      <c r="C48" s="1275"/>
      <c r="D48" s="105"/>
      <c r="E48" s="1278" t="s">
        <v>38</v>
      </c>
      <c r="F48" s="1278"/>
      <c r="G48" s="1278"/>
      <c r="H48" s="1279"/>
      <c r="I48" s="106" t="s">
        <v>508</v>
      </c>
      <c r="J48" s="107" t="s">
        <v>508</v>
      </c>
      <c r="K48" s="107" t="s">
        <v>508</v>
      </c>
      <c r="L48" s="107" t="s">
        <v>508</v>
      </c>
      <c r="M48" s="108" t="s">
        <v>508</v>
      </c>
    </row>
    <row r="49" spans="2:13" ht="27.75" customHeight="1" x14ac:dyDescent="0.15">
      <c r="B49" s="1276"/>
      <c r="C49" s="1277"/>
      <c r="D49" s="105"/>
      <c r="E49" s="1278" t="s">
        <v>39</v>
      </c>
      <c r="F49" s="1278"/>
      <c r="G49" s="1278"/>
      <c r="H49" s="1279"/>
      <c r="I49" s="106" t="s">
        <v>508</v>
      </c>
      <c r="J49" s="107" t="s">
        <v>508</v>
      </c>
      <c r="K49" s="107" t="s">
        <v>508</v>
      </c>
      <c r="L49" s="107" t="s">
        <v>508</v>
      </c>
      <c r="M49" s="108" t="s">
        <v>508</v>
      </c>
    </row>
    <row r="50" spans="2:13" ht="27.75" customHeight="1" x14ac:dyDescent="0.15">
      <c r="B50" s="1272" t="s">
        <v>40</v>
      </c>
      <c r="C50" s="1273"/>
      <c r="D50" s="111"/>
      <c r="E50" s="1278" t="s">
        <v>41</v>
      </c>
      <c r="F50" s="1278"/>
      <c r="G50" s="1278"/>
      <c r="H50" s="1279"/>
      <c r="I50" s="106">
        <v>11895</v>
      </c>
      <c r="J50" s="107">
        <v>14612</v>
      </c>
      <c r="K50" s="107">
        <v>16178</v>
      </c>
      <c r="L50" s="107">
        <v>13887</v>
      </c>
      <c r="M50" s="108">
        <v>14166</v>
      </c>
    </row>
    <row r="51" spans="2:13" ht="27.75" customHeight="1" x14ac:dyDescent="0.15">
      <c r="B51" s="1274"/>
      <c r="C51" s="1275"/>
      <c r="D51" s="105"/>
      <c r="E51" s="1278" t="s">
        <v>42</v>
      </c>
      <c r="F51" s="1278"/>
      <c r="G51" s="1278"/>
      <c r="H51" s="1279"/>
      <c r="I51" s="106">
        <v>10276</v>
      </c>
      <c r="J51" s="107">
        <v>10900</v>
      </c>
      <c r="K51" s="107">
        <v>12380</v>
      </c>
      <c r="L51" s="107">
        <v>15053</v>
      </c>
      <c r="M51" s="108">
        <v>14919</v>
      </c>
    </row>
    <row r="52" spans="2:13" ht="27.75" customHeight="1" x14ac:dyDescent="0.15">
      <c r="B52" s="1276"/>
      <c r="C52" s="1277"/>
      <c r="D52" s="105"/>
      <c r="E52" s="1278" t="s">
        <v>43</v>
      </c>
      <c r="F52" s="1278"/>
      <c r="G52" s="1278"/>
      <c r="H52" s="1279"/>
      <c r="I52" s="106">
        <v>34378</v>
      </c>
      <c r="J52" s="107">
        <v>31671</v>
      </c>
      <c r="K52" s="107">
        <v>28507</v>
      </c>
      <c r="L52" s="107">
        <v>26486</v>
      </c>
      <c r="M52" s="108">
        <v>24288</v>
      </c>
    </row>
    <row r="53" spans="2:13" ht="27.75" customHeight="1" thickBot="1" x14ac:dyDescent="0.2">
      <c r="B53" s="1280" t="s">
        <v>44</v>
      </c>
      <c r="C53" s="1281"/>
      <c r="D53" s="112"/>
      <c r="E53" s="1282" t="s">
        <v>45</v>
      </c>
      <c r="F53" s="1282"/>
      <c r="G53" s="1282"/>
      <c r="H53" s="1283"/>
      <c r="I53" s="113">
        <v>22945</v>
      </c>
      <c r="J53" s="114">
        <v>23476</v>
      </c>
      <c r="K53" s="114">
        <v>18736</v>
      </c>
      <c r="L53" s="114">
        <v>17711</v>
      </c>
      <c r="M53" s="115">
        <v>19144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J7M33HpdtuTZrrO0Irgi0RFQ3XL6A2CF/FQAgPsQjYfkL0CH3UBCdSzG/KbfxbAyadXHrygvR+DvCNOpFyknQ==" saltValue="OlCLIkd+T3dWKLavy86a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299" t="s">
        <v>48</v>
      </c>
      <c r="D55" s="1299"/>
      <c r="E55" s="1300"/>
      <c r="F55" s="127">
        <v>8919</v>
      </c>
      <c r="G55" s="127">
        <v>6844</v>
      </c>
      <c r="H55" s="128">
        <v>7071</v>
      </c>
    </row>
    <row r="56" spans="2:8" ht="52.5" customHeight="1" x14ac:dyDescent="0.15">
      <c r="B56" s="129"/>
      <c r="C56" s="1301" t="s">
        <v>49</v>
      </c>
      <c r="D56" s="1301"/>
      <c r="E56" s="1302"/>
      <c r="F56" s="130">
        <v>1500</v>
      </c>
      <c r="G56" s="130">
        <v>1203</v>
      </c>
      <c r="H56" s="131">
        <v>1304</v>
      </c>
    </row>
    <row r="57" spans="2:8" ht="53.25" customHeight="1" x14ac:dyDescent="0.15">
      <c r="B57" s="129"/>
      <c r="C57" s="1303" t="s">
        <v>50</v>
      </c>
      <c r="D57" s="1303"/>
      <c r="E57" s="1304"/>
      <c r="F57" s="132">
        <v>4704</v>
      </c>
      <c r="G57" s="132">
        <v>4563</v>
      </c>
      <c r="H57" s="133">
        <v>4328</v>
      </c>
    </row>
    <row r="58" spans="2:8" ht="45.75" customHeight="1" x14ac:dyDescent="0.15">
      <c r="B58" s="134"/>
      <c r="C58" s="1291" t="s">
        <v>582</v>
      </c>
      <c r="D58" s="1292"/>
      <c r="E58" s="1293"/>
      <c r="F58" s="135">
        <v>3164</v>
      </c>
      <c r="G58" s="135">
        <v>2980</v>
      </c>
      <c r="H58" s="136">
        <v>2744</v>
      </c>
    </row>
    <row r="59" spans="2:8" ht="45.75" customHeight="1" x14ac:dyDescent="0.15">
      <c r="B59" s="134"/>
      <c r="C59" s="1291" t="s">
        <v>583</v>
      </c>
      <c r="D59" s="1292"/>
      <c r="E59" s="1293"/>
      <c r="F59" s="135">
        <v>277</v>
      </c>
      <c r="G59" s="135">
        <v>279</v>
      </c>
      <c r="H59" s="136">
        <v>281</v>
      </c>
    </row>
    <row r="60" spans="2:8" ht="45.75" customHeight="1" x14ac:dyDescent="0.15">
      <c r="B60" s="134"/>
      <c r="C60" s="1291" t="s">
        <v>584</v>
      </c>
      <c r="D60" s="1292"/>
      <c r="E60" s="1293"/>
      <c r="F60" s="135">
        <v>238</v>
      </c>
      <c r="G60" s="135">
        <v>238</v>
      </c>
      <c r="H60" s="136">
        <v>238</v>
      </c>
    </row>
    <row r="61" spans="2:8" ht="45.75" customHeight="1" x14ac:dyDescent="0.15">
      <c r="B61" s="134"/>
      <c r="C61" s="1291" t="s">
        <v>585</v>
      </c>
      <c r="D61" s="1292"/>
      <c r="E61" s="1293"/>
      <c r="F61" s="135">
        <v>194</v>
      </c>
      <c r="G61" s="135">
        <v>195</v>
      </c>
      <c r="H61" s="136">
        <v>195</v>
      </c>
    </row>
    <row r="62" spans="2:8" ht="45.75" customHeight="1" thickBot="1" x14ac:dyDescent="0.2">
      <c r="B62" s="137"/>
      <c r="C62" s="1294" t="s">
        <v>586</v>
      </c>
      <c r="D62" s="1295"/>
      <c r="E62" s="1296"/>
      <c r="F62" s="138">
        <v>160</v>
      </c>
      <c r="G62" s="138">
        <v>159</v>
      </c>
      <c r="H62" s="139">
        <v>163</v>
      </c>
    </row>
    <row r="63" spans="2:8" ht="52.5" customHeight="1" thickBot="1" x14ac:dyDescent="0.2">
      <c r="B63" s="140"/>
      <c r="C63" s="1297" t="s">
        <v>51</v>
      </c>
      <c r="D63" s="1297"/>
      <c r="E63" s="1298"/>
      <c r="F63" s="141">
        <v>15123</v>
      </c>
      <c r="G63" s="141">
        <v>12610</v>
      </c>
      <c r="H63" s="142">
        <v>12702</v>
      </c>
    </row>
    <row r="64" spans="2:8" ht="15" customHeight="1" x14ac:dyDescent="0.15"/>
    <row r="65" ht="0" hidden="1" customHeight="1" x14ac:dyDescent="0.15"/>
    <row r="66" ht="0" hidden="1" customHeight="1" x14ac:dyDescent="0.15"/>
  </sheetData>
  <sheetProtection algorithmName="SHA-512" hashValue="w1oHzfUUGcg7RDIjDmQ1IHOVo/SVlvNwfKzLu+u4iR++ssVzEQzxwI43BB6YipQJxQjzgA+akOI9/Te6Z57GYQ==" saltValue="CCjm4qW+SFTlW5+SOFVt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N55" zoomScale="130" zoomScaleNormal="130" zoomScaleSheetLayoutView="55" workbookViewId="0">
      <selection activeCell="BC63" sqref="BC63"/>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8" t="s">
        <v>603</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592</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549</v>
      </c>
      <c r="BQ50" s="1311"/>
      <c r="BR50" s="1311"/>
      <c r="BS50" s="1311"/>
      <c r="BT50" s="1311"/>
      <c r="BU50" s="1311"/>
      <c r="BV50" s="1311"/>
      <c r="BW50" s="1311"/>
      <c r="BX50" s="1311" t="s">
        <v>550</v>
      </c>
      <c r="BY50" s="1311"/>
      <c r="BZ50" s="1311"/>
      <c r="CA50" s="1311"/>
      <c r="CB50" s="1311"/>
      <c r="CC50" s="1311"/>
      <c r="CD50" s="1311"/>
      <c r="CE50" s="1311"/>
      <c r="CF50" s="1311" t="s">
        <v>551</v>
      </c>
      <c r="CG50" s="1311"/>
      <c r="CH50" s="1311"/>
      <c r="CI50" s="1311"/>
      <c r="CJ50" s="1311"/>
      <c r="CK50" s="1311"/>
      <c r="CL50" s="1311"/>
      <c r="CM50" s="1311"/>
      <c r="CN50" s="1311" t="s">
        <v>552</v>
      </c>
      <c r="CO50" s="1311"/>
      <c r="CP50" s="1311"/>
      <c r="CQ50" s="1311"/>
      <c r="CR50" s="1311"/>
      <c r="CS50" s="1311"/>
      <c r="CT50" s="1311"/>
      <c r="CU50" s="1311"/>
      <c r="CV50" s="1311" t="s">
        <v>553</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593</v>
      </c>
      <c r="AO51" s="1310"/>
      <c r="AP51" s="1310"/>
      <c r="AQ51" s="1310"/>
      <c r="AR51" s="1310"/>
      <c r="AS51" s="1310"/>
      <c r="AT51" s="1310"/>
      <c r="AU51" s="1310"/>
      <c r="AV51" s="1310"/>
      <c r="AW51" s="1310"/>
      <c r="AX51" s="1310"/>
      <c r="AY51" s="1310"/>
      <c r="AZ51" s="1310"/>
      <c r="BA51" s="1310"/>
      <c r="BB51" s="1310" t="s">
        <v>595</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96</v>
      </c>
      <c r="CG51" s="1307"/>
      <c r="CH51" s="1307"/>
      <c r="CI51" s="1307"/>
      <c r="CJ51" s="1307"/>
      <c r="CK51" s="1307"/>
      <c r="CL51" s="1307"/>
      <c r="CM51" s="1307"/>
      <c r="CN51" s="1307">
        <v>90.4</v>
      </c>
      <c r="CO51" s="1307"/>
      <c r="CP51" s="1307"/>
      <c r="CQ51" s="1307"/>
      <c r="CR51" s="1307"/>
      <c r="CS51" s="1307"/>
      <c r="CT51" s="1307"/>
      <c r="CU51" s="1307"/>
      <c r="CV51" s="1307">
        <v>97</v>
      </c>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596</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69.900000000000006</v>
      </c>
      <c r="CG53" s="1307"/>
      <c r="CH53" s="1307"/>
      <c r="CI53" s="1307"/>
      <c r="CJ53" s="1307"/>
      <c r="CK53" s="1307"/>
      <c r="CL53" s="1307"/>
      <c r="CM53" s="1307"/>
      <c r="CN53" s="1307">
        <v>69.900000000000006</v>
      </c>
      <c r="CO53" s="1307"/>
      <c r="CP53" s="1307"/>
      <c r="CQ53" s="1307"/>
      <c r="CR53" s="1307"/>
      <c r="CS53" s="1307"/>
      <c r="CT53" s="1307"/>
      <c r="CU53" s="1307"/>
      <c r="CV53" s="1307">
        <v>63.9</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597</v>
      </c>
      <c r="AO55" s="1311"/>
      <c r="AP55" s="1311"/>
      <c r="AQ55" s="1311"/>
      <c r="AR55" s="1311"/>
      <c r="AS55" s="1311"/>
      <c r="AT55" s="1311"/>
      <c r="AU55" s="1311"/>
      <c r="AV55" s="1311"/>
      <c r="AW55" s="1311"/>
      <c r="AX55" s="1311"/>
      <c r="AY55" s="1311"/>
      <c r="AZ55" s="1311"/>
      <c r="BA55" s="1311"/>
      <c r="BB55" s="1310" t="s">
        <v>594</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35.299999999999997</v>
      </c>
      <c r="CG55" s="1307"/>
      <c r="CH55" s="1307"/>
      <c r="CI55" s="1307"/>
      <c r="CJ55" s="1307"/>
      <c r="CK55" s="1307"/>
      <c r="CL55" s="1307"/>
      <c r="CM55" s="1307"/>
      <c r="CN55" s="1307">
        <v>31.9</v>
      </c>
      <c r="CO55" s="1307"/>
      <c r="CP55" s="1307"/>
      <c r="CQ55" s="1307"/>
      <c r="CR55" s="1307"/>
      <c r="CS55" s="1307"/>
      <c r="CT55" s="1307"/>
      <c r="CU55" s="1307"/>
      <c r="CV55" s="1307">
        <v>24.2</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598</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60.4</v>
      </c>
      <c r="CG57" s="1307"/>
      <c r="CH57" s="1307"/>
      <c r="CI57" s="1307"/>
      <c r="CJ57" s="1307"/>
      <c r="CK57" s="1307"/>
      <c r="CL57" s="1307"/>
      <c r="CM57" s="1307"/>
      <c r="CN57" s="1307">
        <v>59.3</v>
      </c>
      <c r="CO57" s="1307"/>
      <c r="CP57" s="1307"/>
      <c r="CQ57" s="1307"/>
      <c r="CR57" s="1307"/>
      <c r="CS57" s="1307"/>
      <c r="CT57" s="1307"/>
      <c r="CU57" s="1307"/>
      <c r="CV57" s="1307">
        <v>59.8</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599</v>
      </c>
    </row>
    <row r="64" spans="1:109" x14ac:dyDescent="0.15">
      <c r="B64" s="394"/>
      <c r="G64" s="401"/>
      <c r="I64" s="414"/>
      <c r="J64" s="414"/>
      <c r="K64" s="414"/>
      <c r="L64" s="414"/>
      <c r="M64" s="414"/>
      <c r="N64" s="415"/>
      <c r="AM64" s="401"/>
      <c r="AN64" s="401" t="s">
        <v>591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604</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592</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549</v>
      </c>
      <c r="BQ72" s="1311"/>
      <c r="BR72" s="1311"/>
      <c r="BS72" s="1311"/>
      <c r="BT72" s="1311"/>
      <c r="BU72" s="1311"/>
      <c r="BV72" s="1311"/>
      <c r="BW72" s="1311"/>
      <c r="BX72" s="1311" t="s">
        <v>550</v>
      </c>
      <c r="BY72" s="1311"/>
      <c r="BZ72" s="1311"/>
      <c r="CA72" s="1311"/>
      <c r="CB72" s="1311"/>
      <c r="CC72" s="1311"/>
      <c r="CD72" s="1311"/>
      <c r="CE72" s="1311"/>
      <c r="CF72" s="1311" t="s">
        <v>551</v>
      </c>
      <c r="CG72" s="1311"/>
      <c r="CH72" s="1311"/>
      <c r="CI72" s="1311"/>
      <c r="CJ72" s="1311"/>
      <c r="CK72" s="1311"/>
      <c r="CL72" s="1311"/>
      <c r="CM72" s="1311"/>
      <c r="CN72" s="1311" t="s">
        <v>552</v>
      </c>
      <c r="CO72" s="1311"/>
      <c r="CP72" s="1311"/>
      <c r="CQ72" s="1311"/>
      <c r="CR72" s="1311"/>
      <c r="CS72" s="1311"/>
      <c r="CT72" s="1311"/>
      <c r="CU72" s="1311"/>
      <c r="CV72" s="1311" t="s">
        <v>553</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593</v>
      </c>
      <c r="AO73" s="1310"/>
      <c r="AP73" s="1310"/>
      <c r="AQ73" s="1310"/>
      <c r="AR73" s="1310"/>
      <c r="AS73" s="1310"/>
      <c r="AT73" s="1310"/>
      <c r="AU73" s="1310"/>
      <c r="AV73" s="1310"/>
      <c r="AW73" s="1310"/>
      <c r="AX73" s="1310"/>
      <c r="AY73" s="1310"/>
      <c r="AZ73" s="1310"/>
      <c r="BA73" s="1310"/>
      <c r="BB73" s="1310" t="s">
        <v>600</v>
      </c>
      <c r="BC73" s="1310"/>
      <c r="BD73" s="1310"/>
      <c r="BE73" s="1310"/>
      <c r="BF73" s="1310"/>
      <c r="BG73" s="1310"/>
      <c r="BH73" s="1310"/>
      <c r="BI73" s="1310"/>
      <c r="BJ73" s="1310"/>
      <c r="BK73" s="1310"/>
      <c r="BL73" s="1310"/>
      <c r="BM73" s="1310"/>
      <c r="BN73" s="1310"/>
      <c r="BO73" s="1310"/>
      <c r="BP73" s="1307">
        <v>119.7</v>
      </c>
      <c r="BQ73" s="1307"/>
      <c r="BR73" s="1307"/>
      <c r="BS73" s="1307"/>
      <c r="BT73" s="1307"/>
      <c r="BU73" s="1307"/>
      <c r="BV73" s="1307"/>
      <c r="BW73" s="1307"/>
      <c r="BX73" s="1307">
        <v>121.6</v>
      </c>
      <c r="BY73" s="1307"/>
      <c r="BZ73" s="1307"/>
      <c r="CA73" s="1307"/>
      <c r="CB73" s="1307"/>
      <c r="CC73" s="1307"/>
      <c r="CD73" s="1307"/>
      <c r="CE73" s="1307"/>
      <c r="CF73" s="1307">
        <v>96</v>
      </c>
      <c r="CG73" s="1307"/>
      <c r="CH73" s="1307"/>
      <c r="CI73" s="1307"/>
      <c r="CJ73" s="1307"/>
      <c r="CK73" s="1307"/>
      <c r="CL73" s="1307"/>
      <c r="CM73" s="1307"/>
      <c r="CN73" s="1307">
        <v>90.4</v>
      </c>
      <c r="CO73" s="1307"/>
      <c r="CP73" s="1307"/>
      <c r="CQ73" s="1307"/>
      <c r="CR73" s="1307"/>
      <c r="CS73" s="1307"/>
      <c r="CT73" s="1307"/>
      <c r="CU73" s="1307"/>
      <c r="CV73" s="1307">
        <v>97</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601</v>
      </c>
      <c r="BC75" s="1310"/>
      <c r="BD75" s="1310"/>
      <c r="BE75" s="1310"/>
      <c r="BF75" s="1310"/>
      <c r="BG75" s="1310"/>
      <c r="BH75" s="1310"/>
      <c r="BI75" s="1310"/>
      <c r="BJ75" s="1310"/>
      <c r="BK75" s="1310"/>
      <c r="BL75" s="1310"/>
      <c r="BM75" s="1310"/>
      <c r="BN75" s="1310"/>
      <c r="BO75" s="1310"/>
      <c r="BP75" s="1307">
        <v>9.9</v>
      </c>
      <c r="BQ75" s="1307"/>
      <c r="BR75" s="1307"/>
      <c r="BS75" s="1307"/>
      <c r="BT75" s="1307"/>
      <c r="BU75" s="1307"/>
      <c r="BV75" s="1307"/>
      <c r="BW75" s="1307"/>
      <c r="BX75" s="1307">
        <v>5.5</v>
      </c>
      <c r="BY75" s="1307"/>
      <c r="BZ75" s="1307"/>
      <c r="CA75" s="1307"/>
      <c r="CB75" s="1307"/>
      <c r="CC75" s="1307"/>
      <c r="CD75" s="1307"/>
      <c r="CE75" s="1307"/>
      <c r="CF75" s="1307">
        <v>3.4</v>
      </c>
      <c r="CG75" s="1307"/>
      <c r="CH75" s="1307"/>
      <c r="CI75" s="1307"/>
      <c r="CJ75" s="1307"/>
      <c r="CK75" s="1307"/>
      <c r="CL75" s="1307"/>
      <c r="CM75" s="1307"/>
      <c r="CN75" s="1307">
        <v>8.3000000000000007</v>
      </c>
      <c r="CO75" s="1307"/>
      <c r="CP75" s="1307"/>
      <c r="CQ75" s="1307"/>
      <c r="CR75" s="1307"/>
      <c r="CS75" s="1307"/>
      <c r="CT75" s="1307"/>
      <c r="CU75" s="1307"/>
      <c r="CV75" s="1307">
        <v>10.6</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602</v>
      </c>
      <c r="AO77" s="1311"/>
      <c r="AP77" s="1311"/>
      <c r="AQ77" s="1311"/>
      <c r="AR77" s="1311"/>
      <c r="AS77" s="1311"/>
      <c r="AT77" s="1311"/>
      <c r="AU77" s="1311"/>
      <c r="AV77" s="1311"/>
      <c r="AW77" s="1311"/>
      <c r="AX77" s="1311"/>
      <c r="AY77" s="1311"/>
      <c r="AZ77" s="1311"/>
      <c r="BA77" s="1311"/>
      <c r="BB77" s="1310" t="s">
        <v>600</v>
      </c>
      <c r="BC77" s="1310"/>
      <c r="BD77" s="1310"/>
      <c r="BE77" s="1310"/>
      <c r="BF77" s="1310"/>
      <c r="BG77" s="1310"/>
      <c r="BH77" s="1310"/>
      <c r="BI77" s="1310"/>
      <c r="BJ77" s="1310"/>
      <c r="BK77" s="1310"/>
      <c r="BL77" s="1310"/>
      <c r="BM77" s="1310"/>
      <c r="BN77" s="1310"/>
      <c r="BO77" s="1310"/>
      <c r="BP77" s="1307">
        <v>45.9</v>
      </c>
      <c r="BQ77" s="1307"/>
      <c r="BR77" s="1307"/>
      <c r="BS77" s="1307"/>
      <c r="BT77" s="1307"/>
      <c r="BU77" s="1307"/>
      <c r="BV77" s="1307"/>
      <c r="BW77" s="1307"/>
      <c r="BX77" s="1307">
        <v>33.6</v>
      </c>
      <c r="BY77" s="1307"/>
      <c r="BZ77" s="1307"/>
      <c r="CA77" s="1307"/>
      <c r="CB77" s="1307"/>
      <c r="CC77" s="1307"/>
      <c r="CD77" s="1307"/>
      <c r="CE77" s="1307"/>
      <c r="CF77" s="1307">
        <v>35.299999999999997</v>
      </c>
      <c r="CG77" s="1307"/>
      <c r="CH77" s="1307"/>
      <c r="CI77" s="1307"/>
      <c r="CJ77" s="1307"/>
      <c r="CK77" s="1307"/>
      <c r="CL77" s="1307"/>
      <c r="CM77" s="1307"/>
      <c r="CN77" s="1307">
        <v>31.9</v>
      </c>
      <c r="CO77" s="1307"/>
      <c r="CP77" s="1307"/>
      <c r="CQ77" s="1307"/>
      <c r="CR77" s="1307"/>
      <c r="CS77" s="1307"/>
      <c r="CT77" s="1307"/>
      <c r="CU77" s="1307"/>
      <c r="CV77" s="1307">
        <v>24.2</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601</v>
      </c>
      <c r="BC79" s="1310"/>
      <c r="BD79" s="1310"/>
      <c r="BE79" s="1310"/>
      <c r="BF79" s="1310"/>
      <c r="BG79" s="1310"/>
      <c r="BH79" s="1310"/>
      <c r="BI79" s="1310"/>
      <c r="BJ79" s="1310"/>
      <c r="BK79" s="1310"/>
      <c r="BL79" s="1310"/>
      <c r="BM79" s="1310"/>
      <c r="BN79" s="1310"/>
      <c r="BO79" s="1310"/>
      <c r="BP79" s="1307">
        <v>8.8000000000000007</v>
      </c>
      <c r="BQ79" s="1307"/>
      <c r="BR79" s="1307"/>
      <c r="BS79" s="1307"/>
      <c r="BT79" s="1307"/>
      <c r="BU79" s="1307"/>
      <c r="BV79" s="1307"/>
      <c r="BW79" s="1307"/>
      <c r="BX79" s="1307">
        <v>7</v>
      </c>
      <c r="BY79" s="1307"/>
      <c r="BZ79" s="1307"/>
      <c r="CA79" s="1307"/>
      <c r="CB79" s="1307"/>
      <c r="CC79" s="1307"/>
      <c r="CD79" s="1307"/>
      <c r="CE79" s="1307"/>
      <c r="CF79" s="1307">
        <v>6.9</v>
      </c>
      <c r="CG79" s="1307"/>
      <c r="CH79" s="1307"/>
      <c r="CI79" s="1307"/>
      <c r="CJ79" s="1307"/>
      <c r="CK79" s="1307"/>
      <c r="CL79" s="1307"/>
      <c r="CM79" s="1307"/>
      <c r="CN79" s="1307">
        <v>6.6</v>
      </c>
      <c r="CO79" s="1307"/>
      <c r="CP79" s="1307"/>
      <c r="CQ79" s="1307"/>
      <c r="CR79" s="1307"/>
      <c r="CS79" s="1307"/>
      <c r="CT79" s="1307"/>
      <c r="CU79" s="1307"/>
      <c r="CV79" s="1307">
        <v>6.4</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mC2xUtLRycEZfP93Ye+VtgvHH1dxZnM5PIYxd3N2E90otbEkM6mZuAFBclUOzyCpP1S200usNnooOQqYZUI0A==" saltValue="zJv4LK2rDqBd2IzlRlju+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J105" zoomScaleNormal="100" zoomScaleSheetLayoutView="70" workbookViewId="0">
      <selection activeCell="CM90" sqref="CM9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hj9AC6LeDoEfRfIVG3ikUr2LBCMmLWBp+WTBE752dPEyINB6Q/OGcysfoOFan0b6YG7SztFET3Lk2cCJZyCgA==" saltValue="LjphQhVD285dI/rJ+uyH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Q94" zoomScale="85" zoomScaleNormal="8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Ml4tcyI2i/oHCwK9dWAVfNNcFO+aADqF5qX3f2P6FzzQvS/DsReOe74SgQt+odNPsSRQg38TKUkrnhBBGUKtg==" saltValue="N+/s0Bhb5CPk1XXKpKk6E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546</v>
      </c>
      <c r="G2" s="156"/>
      <c r="H2" s="157"/>
    </row>
    <row r="3" spans="1:8" x14ac:dyDescent="0.15">
      <c r="A3" s="153" t="s">
        <v>539</v>
      </c>
      <c r="B3" s="158"/>
      <c r="C3" s="159"/>
      <c r="D3" s="160">
        <v>64348</v>
      </c>
      <c r="E3" s="161"/>
      <c r="F3" s="162">
        <v>66255</v>
      </c>
      <c r="G3" s="163"/>
      <c r="H3" s="164"/>
    </row>
    <row r="4" spans="1:8" x14ac:dyDescent="0.15">
      <c r="A4" s="165"/>
      <c r="B4" s="166"/>
      <c r="C4" s="167"/>
      <c r="D4" s="168">
        <v>49213</v>
      </c>
      <c r="E4" s="169"/>
      <c r="F4" s="170">
        <v>31822</v>
      </c>
      <c r="G4" s="171"/>
      <c r="H4" s="172"/>
    </row>
    <row r="5" spans="1:8" x14ac:dyDescent="0.15">
      <c r="A5" s="153" t="s">
        <v>541</v>
      </c>
      <c r="B5" s="158"/>
      <c r="C5" s="159"/>
      <c r="D5" s="160">
        <v>125386</v>
      </c>
      <c r="E5" s="161"/>
      <c r="F5" s="162">
        <v>47278</v>
      </c>
      <c r="G5" s="163"/>
      <c r="H5" s="164"/>
    </row>
    <row r="6" spans="1:8" x14ac:dyDescent="0.15">
      <c r="A6" s="165"/>
      <c r="B6" s="166"/>
      <c r="C6" s="167"/>
      <c r="D6" s="168">
        <v>116839</v>
      </c>
      <c r="E6" s="169"/>
      <c r="F6" s="170">
        <v>24096</v>
      </c>
      <c r="G6" s="171"/>
      <c r="H6" s="172"/>
    </row>
    <row r="7" spans="1:8" x14ac:dyDescent="0.15">
      <c r="A7" s="153" t="s">
        <v>542</v>
      </c>
      <c r="B7" s="158"/>
      <c r="C7" s="159"/>
      <c r="D7" s="160">
        <v>50628</v>
      </c>
      <c r="E7" s="161"/>
      <c r="F7" s="162">
        <v>44504</v>
      </c>
      <c r="G7" s="163"/>
      <c r="H7" s="164"/>
    </row>
    <row r="8" spans="1:8" x14ac:dyDescent="0.15">
      <c r="A8" s="165"/>
      <c r="B8" s="166"/>
      <c r="C8" s="167"/>
      <c r="D8" s="168">
        <v>40850</v>
      </c>
      <c r="E8" s="169"/>
      <c r="F8" s="170">
        <v>25876</v>
      </c>
      <c r="G8" s="171"/>
      <c r="H8" s="172"/>
    </row>
    <row r="9" spans="1:8" x14ac:dyDescent="0.15">
      <c r="A9" s="153" t="s">
        <v>543</v>
      </c>
      <c r="B9" s="158"/>
      <c r="C9" s="159"/>
      <c r="D9" s="160">
        <v>93609</v>
      </c>
      <c r="E9" s="161"/>
      <c r="F9" s="162">
        <v>47820</v>
      </c>
      <c r="G9" s="163"/>
      <c r="H9" s="164"/>
    </row>
    <row r="10" spans="1:8" x14ac:dyDescent="0.15">
      <c r="A10" s="165"/>
      <c r="B10" s="166"/>
      <c r="C10" s="167"/>
      <c r="D10" s="168">
        <v>54615</v>
      </c>
      <c r="E10" s="169"/>
      <c r="F10" s="170">
        <v>25855</v>
      </c>
      <c r="G10" s="171"/>
      <c r="H10" s="172"/>
    </row>
    <row r="11" spans="1:8" x14ac:dyDescent="0.15">
      <c r="A11" s="153" t="s">
        <v>544</v>
      </c>
      <c r="B11" s="158"/>
      <c r="C11" s="159"/>
      <c r="D11" s="160">
        <v>90296</v>
      </c>
      <c r="E11" s="161"/>
      <c r="F11" s="162">
        <v>41934</v>
      </c>
      <c r="G11" s="163"/>
      <c r="H11" s="164"/>
    </row>
    <row r="12" spans="1:8" x14ac:dyDescent="0.15">
      <c r="A12" s="165"/>
      <c r="B12" s="166"/>
      <c r="C12" s="173"/>
      <c r="D12" s="168">
        <v>66327</v>
      </c>
      <c r="E12" s="169"/>
      <c r="F12" s="170">
        <v>23352</v>
      </c>
      <c r="G12" s="171"/>
      <c r="H12" s="172"/>
    </row>
    <row r="13" spans="1:8" x14ac:dyDescent="0.15">
      <c r="A13" s="153"/>
      <c r="B13" s="158"/>
      <c r="C13" s="174"/>
      <c r="D13" s="175">
        <v>84853</v>
      </c>
      <c r="E13" s="176"/>
      <c r="F13" s="177">
        <v>49558</v>
      </c>
      <c r="G13" s="178"/>
      <c r="H13" s="164"/>
    </row>
    <row r="14" spans="1:8" x14ac:dyDescent="0.15">
      <c r="A14" s="165"/>
      <c r="B14" s="166"/>
      <c r="C14" s="167"/>
      <c r="D14" s="168">
        <v>65569</v>
      </c>
      <c r="E14" s="169"/>
      <c r="F14" s="170">
        <v>26200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2.04</v>
      </c>
      <c r="C19" s="179">
        <f>ROUND(VALUE(SUBSTITUTE(実質収支比率等に係る経年分析!G$48,"▲","-")),2)</f>
        <v>5.05</v>
      </c>
      <c r="D19" s="179">
        <f>ROUND(VALUE(SUBSTITUTE(実質収支比率等に係る経年分析!H$48,"▲","-")),2)</f>
        <v>2.4900000000000002</v>
      </c>
      <c r="E19" s="179">
        <f>ROUND(VALUE(SUBSTITUTE(実質収支比率等に係る経年分析!I$48,"▲","-")),2)</f>
        <v>1.86</v>
      </c>
      <c r="F19" s="179">
        <f>ROUND(VALUE(SUBSTITUTE(実質収支比率等に係る経年分析!J$48,"▲","-")),2)</f>
        <v>2.54</v>
      </c>
    </row>
    <row r="20" spans="1:11" x14ac:dyDescent="0.15">
      <c r="A20" s="179" t="s">
        <v>55</v>
      </c>
      <c r="B20" s="179">
        <f>ROUND(VALUE(SUBSTITUTE(実質収支比率等に係る経年分析!F$47,"▲","-")),2)</f>
        <v>22.74</v>
      </c>
      <c r="C20" s="179">
        <f>ROUND(VALUE(SUBSTITUTE(実質収支比率等に係る経年分析!G$47,"▲","-")),2)</f>
        <v>34.83</v>
      </c>
      <c r="D20" s="179">
        <f>ROUND(VALUE(SUBSTITUTE(実質収支比率等に係る経年分析!H$47,"▲","-")),2)</f>
        <v>37.67</v>
      </c>
      <c r="E20" s="179">
        <f>ROUND(VALUE(SUBSTITUTE(実質収支比率等に係る経年分析!I$47,"▲","-")),2)</f>
        <v>29.8</v>
      </c>
      <c r="F20" s="179">
        <f>ROUND(VALUE(SUBSTITUTE(実質収支比率等に係る経年分析!J$47,"▲","-")),2)</f>
        <v>30.89</v>
      </c>
    </row>
    <row r="21" spans="1:11" x14ac:dyDescent="0.15">
      <c r="A21" s="179" t="s">
        <v>56</v>
      </c>
      <c r="B21" s="179">
        <f>IF(ISNUMBER(VALUE(SUBSTITUTE(実質収支比率等に係る経年分析!F$49,"▲","-"))),ROUND(VALUE(SUBSTITUTE(実質収支比率等に係る経年分析!F$49,"▲","-")),2),NA())</f>
        <v>9.7799999999999994</v>
      </c>
      <c r="C21" s="179">
        <f>IF(ISNUMBER(VALUE(SUBSTITUTE(実質収支比率等に係る経年分析!G$49,"▲","-"))),ROUND(VALUE(SUBSTITUTE(実質収支比率等に係る経年分析!G$49,"▲","-")),2),NA())</f>
        <v>18.62</v>
      </c>
      <c r="D21" s="179">
        <f>IF(ISNUMBER(VALUE(SUBSTITUTE(実質収支比率等に係る経年分析!H$49,"▲","-"))),ROUND(VALUE(SUBSTITUTE(実質収支比率等に係る経年分析!H$49,"▲","-")),2),NA())</f>
        <v>16.41</v>
      </c>
      <c r="E21" s="179">
        <f>IF(ISNUMBER(VALUE(SUBSTITUTE(実質収支比率等に係る経年分析!I$49,"▲","-"))),ROUND(VALUE(SUBSTITUTE(実質収支比率等に係る経年分析!I$49,"▲","-")),2),NA())</f>
        <v>-8.6199999999999992</v>
      </c>
      <c r="F21" s="179">
        <f>IF(ISNUMBER(VALUE(SUBSTITUTE(実質収支比率等に係る経年分析!J$49,"▲","-"))),ROUND(VALUE(SUBSTITUTE(実質収支比率等に係る経年分析!J$49,"▲","-")),2),NA())</f>
        <v>1.66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4.0599999999999996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2.81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0.82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0.88</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公共用地取得費特別会計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0.31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0.33</v>
      </c>
    </row>
    <row r="30" spans="1:11" x14ac:dyDescent="0.15">
      <c r="A30" s="180" t="str">
        <f>IF(連結実質赤字比率に係る赤字・黒字の構成分析!C$40="",NA(),連結実質赤字比率に係る赤字・黒字の構成分析!C$40)</f>
        <v>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0.32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0.44</v>
      </c>
    </row>
    <row r="31" spans="1:11" x14ac:dyDescent="0.15">
      <c r="A31" s="180" t="str">
        <f>IF(連結実質赤字比率に係る赤字・黒字の構成分析!C$39="",NA(),連結実質赤字比率に係る赤字・黒字の構成分析!C$39)</f>
        <v>病院事業会計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6.87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0.71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0.56000000000000005</v>
      </c>
    </row>
    <row r="32" spans="1:11" x14ac:dyDescent="0.15">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0.56000000000000005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0.79</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0.28000000000000003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0.84</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#VALUE!</v>
      </c>
      <c r="I34" s="180" t="e">
        <f>IF(ROUND(VALUE(SUBSTITUTE(連結実質赤字比率に係る赤字・黒字の構成分析!I$36,"▲", "-")), 2) &gt;= 0, ABS(ROUND(VALUE(SUBSTITUTE(連結実質赤字比率に係る赤字・黒字の構成分析!I$36,"▲", "-")), 2)), NA())</f>
        <v>#VALUE!</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1.98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4.9400000000000004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2.2999999999999998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1.54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2.2000000000000002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6.84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4.3600000000000003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4.9800000000000004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6.03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6416</v>
      </c>
      <c r="E42" s="181"/>
      <c r="F42" s="181"/>
      <c r="G42" s="181">
        <f>'実質公債費比率（分子）の構造'!L$52</f>
        <v>6080</v>
      </c>
      <c r="H42" s="181"/>
      <c r="I42" s="181"/>
      <c r="J42" s="181">
        <f>'実質公債費比率（分子）の構造'!M$52</f>
        <v>5926</v>
      </c>
      <c r="K42" s="181"/>
      <c r="L42" s="181"/>
      <c r="M42" s="181">
        <f>'実質公債費比率（分子）の構造'!N$52</f>
        <v>5222</v>
      </c>
      <c r="N42" s="181"/>
      <c r="O42" s="181"/>
      <c r="P42" s="181">
        <f>'実質公債費比率（分子）の構造'!O$52</f>
        <v>5000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99</v>
      </c>
      <c r="C44" s="181"/>
      <c r="D44" s="181"/>
      <c r="E44" s="181">
        <f>'実質公債費比率（分子）の構造'!L$50</f>
        <v>99</v>
      </c>
      <c r="F44" s="181"/>
      <c r="G44" s="181"/>
      <c r="H44" s="181">
        <f>'実質公債費比率（分子）の構造'!M$50</f>
        <v>99</v>
      </c>
      <c r="I44" s="181"/>
      <c r="J44" s="181"/>
      <c r="K44" s="181">
        <f>'実質公債費比率（分子）の構造'!N$50</f>
        <v>140</v>
      </c>
      <c r="L44" s="181"/>
      <c r="M44" s="181"/>
      <c r="N44" s="181">
        <f>'実質公債費比率（分子）の構造'!O$50</f>
        <v>359</v>
      </c>
      <c r="O44" s="181"/>
      <c r="P44" s="181"/>
    </row>
    <row r="45" spans="1:16" x14ac:dyDescent="0.15">
      <c r="A45" s="181" t="s">
        <v>66</v>
      </c>
      <c r="B45" s="181">
        <f>'実質公債費比率（分子）の構造'!K$49</f>
        <v>111</v>
      </c>
      <c r="C45" s="181"/>
      <c r="D45" s="181"/>
      <c r="E45" s="181">
        <f>'実質公債費比率（分子）の構造'!L$49</f>
        <v>122</v>
      </c>
      <c r="F45" s="181"/>
      <c r="G45" s="181"/>
      <c r="H45" s="181">
        <f>'実質公債費比率（分子）の構造'!M$49</f>
        <v>44</v>
      </c>
      <c r="I45" s="181"/>
      <c r="J45" s="181"/>
      <c r="K45" s="181">
        <f>'実質公債費比率（分子）の構造'!N$49</f>
        <v>35</v>
      </c>
      <c r="L45" s="181"/>
      <c r="M45" s="181"/>
      <c r="N45" s="181">
        <f>'実質公債費比率（分子）の構造'!O$49</f>
        <v>35</v>
      </c>
      <c r="O45" s="181"/>
      <c r="P45" s="181"/>
    </row>
    <row r="46" spans="1:16" x14ac:dyDescent="0.15">
      <c r="A46" s="181" t="s">
        <v>67</v>
      </c>
      <c r="B46" s="181">
        <f>'実質公債費比率（分子）の構造'!K$48</f>
        <v>1014</v>
      </c>
      <c r="C46" s="181"/>
      <c r="D46" s="181"/>
      <c r="E46" s="181">
        <f>'実質公債費比率（分子）の構造'!L$48</f>
        <v>943</v>
      </c>
      <c r="F46" s="181"/>
      <c r="G46" s="181"/>
      <c r="H46" s="181">
        <f>'実質公債費比率（分子）の構造'!M$48</f>
        <v>946</v>
      </c>
      <c r="I46" s="181"/>
      <c r="J46" s="181"/>
      <c r="K46" s="181">
        <f>'実質公債費比率（分子）の構造'!N$48</f>
        <v>1042</v>
      </c>
      <c r="L46" s="181"/>
      <c r="M46" s="181"/>
      <c r="N46" s="181">
        <f>'実質公債費比率（分子）の構造'!O$48</f>
        <v>995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5650</v>
      </c>
      <c r="C49" s="181"/>
      <c r="D49" s="181"/>
      <c r="E49" s="181">
        <f>'実質公債費比率（分子）の構造'!L$45</f>
        <v>5346</v>
      </c>
      <c r="F49" s="181"/>
      <c r="G49" s="181"/>
      <c r="H49" s="181">
        <f>'実質公債費比率（分子）の構造'!M$45</f>
        <v>5982</v>
      </c>
      <c r="I49" s="181"/>
      <c r="J49" s="181"/>
      <c r="K49" s="181">
        <f>'実質公債費比率（分子）の構造'!N$45</f>
        <v>7314</v>
      </c>
      <c r="L49" s="181"/>
      <c r="M49" s="181"/>
      <c r="N49" s="181">
        <f>'実質公債費比率（分子）の構造'!O$45</f>
        <v>5453</v>
      </c>
      <c r="O49" s="181"/>
      <c r="P49" s="181"/>
    </row>
    <row r="50" spans="1:16" x14ac:dyDescent="0.15">
      <c r="A50" s="181" t="s">
        <v>71</v>
      </c>
      <c r="B50" s="181" t="e">
        <f>NA()</f>
        <v>#N/A</v>
      </c>
      <c r="C50" s="181">
        <f>IF(ISNUMBER('実質公債費比率（分子）の構造'!K$53),'実質公債費比率（分子）の構造'!K$53,NA())</f>
        <v>458</v>
      </c>
      <c r="D50" s="181" t="e">
        <f>NA()</f>
        <v>#N/A</v>
      </c>
      <c r="E50" s="181" t="e">
        <f>NA()</f>
        <v>#N/A</v>
      </c>
      <c r="F50" s="181">
        <f>IF(ISNUMBER('実質公債費比率（分子）の構造'!L$53),'実質公債費比率（分子）の構造'!L$53,NA())</f>
        <v>430</v>
      </c>
      <c r="G50" s="181" t="e">
        <f>NA()</f>
        <v>#N/A</v>
      </c>
      <c r="H50" s="181" t="e">
        <f>NA()</f>
        <v>#N/A</v>
      </c>
      <c r="I50" s="181">
        <f>IF(ISNUMBER('実質公債費比率（分子）の構造'!M$53),'実質公債費比率（分子）の構造'!M$53,NA())</f>
        <v>1145</v>
      </c>
      <c r="J50" s="181" t="e">
        <f>NA()</f>
        <v>#N/A</v>
      </c>
      <c r="K50" s="181" t="e">
        <f>NA()</f>
        <v>#N/A</v>
      </c>
      <c r="L50" s="181">
        <f>IF(ISNUMBER('実質公債費比率（分子）の構造'!N$53),'実質公債費比率（分子）の構造'!N$53,NA())</f>
        <v>3309</v>
      </c>
      <c r="M50" s="181" t="e">
        <f>NA()</f>
        <v>#N/A</v>
      </c>
      <c r="N50" s="181" t="e">
        <f>NA()</f>
        <v>#N/A</v>
      </c>
      <c r="O50" s="181">
        <f>IF(ISNUMBER('実質公債費比率（分子）の構造'!O$53),'実質公債費比率（分子）の構造'!O$53,NA())</f>
        <v>1842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34378</v>
      </c>
      <c r="E56" s="180"/>
      <c r="F56" s="180"/>
      <c r="G56" s="180">
        <f>'将来負担比率（分子）の構造'!J$52</f>
        <v>31671</v>
      </c>
      <c r="H56" s="180"/>
      <c r="I56" s="180"/>
      <c r="J56" s="180">
        <f>'将来負担比率（分子）の構造'!K$52</f>
        <v>28507</v>
      </c>
      <c r="K56" s="180"/>
      <c r="L56" s="180"/>
      <c r="M56" s="180">
        <f>'将来負担比率（分子）の構造'!L$52</f>
        <v>26486</v>
      </c>
      <c r="N56" s="180"/>
      <c r="O56" s="180"/>
      <c r="P56" s="180">
        <f>'将来負担比率（分子）の構造'!M$52</f>
        <v>24288</v>
      </c>
    </row>
    <row r="57" spans="1:16" x14ac:dyDescent="0.15">
      <c r="A57" s="180" t="s">
        <v>42</v>
      </c>
      <c r="B57" s="180"/>
      <c r="C57" s="180"/>
      <c r="D57" s="180">
        <f>'将来負担比率（分子）の構造'!I$51</f>
        <v>10276</v>
      </c>
      <c r="E57" s="180"/>
      <c r="F57" s="180"/>
      <c r="G57" s="180">
        <f>'将来負担比率（分子）の構造'!J$51</f>
        <v>10900</v>
      </c>
      <c r="H57" s="180"/>
      <c r="I57" s="180"/>
      <c r="J57" s="180">
        <f>'将来負担比率（分子）の構造'!K$51</f>
        <v>12380</v>
      </c>
      <c r="K57" s="180"/>
      <c r="L57" s="180"/>
      <c r="M57" s="180">
        <f>'将来負担比率（分子）の構造'!L$51</f>
        <v>15053</v>
      </c>
      <c r="N57" s="180"/>
      <c r="O57" s="180"/>
      <c r="P57" s="180">
        <f>'将来負担比率（分子）の構造'!M$51</f>
        <v>14919</v>
      </c>
    </row>
    <row r="58" spans="1:16" x14ac:dyDescent="0.15">
      <c r="A58" s="180" t="s">
        <v>41</v>
      </c>
      <c r="B58" s="180"/>
      <c r="C58" s="180"/>
      <c r="D58" s="180">
        <f>'将来負担比率（分子）の構造'!I$50</f>
        <v>11895</v>
      </c>
      <c r="E58" s="180"/>
      <c r="F58" s="180"/>
      <c r="G58" s="180">
        <f>'将来負担比率（分子）の構造'!J$50</f>
        <v>14612</v>
      </c>
      <c r="H58" s="180"/>
      <c r="I58" s="180"/>
      <c r="J58" s="180">
        <f>'将来負担比率（分子）の構造'!K$50</f>
        <v>16178</v>
      </c>
      <c r="K58" s="180"/>
      <c r="L58" s="180"/>
      <c r="M58" s="180">
        <f>'将来負担比率（分子）の構造'!L$50</f>
        <v>13887</v>
      </c>
      <c r="N58" s="180"/>
      <c r="O58" s="180"/>
      <c r="P58" s="180">
        <f>'将来負担比率（分子）の構造'!M$50</f>
        <v>14166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17</v>
      </c>
      <c r="C61" s="180"/>
      <c r="D61" s="180"/>
      <c r="E61" s="180">
        <f>'将来負担比率（分子）の構造'!J$46</f>
        <v>15</v>
      </c>
      <c r="F61" s="180"/>
      <c r="G61" s="180"/>
      <c r="H61" s="180">
        <f>'将来負担比率（分子）の構造'!K$46</f>
        <v>12</v>
      </c>
      <c r="I61" s="180"/>
      <c r="J61" s="180"/>
      <c r="K61" s="180">
        <f>'将来負担比率（分子）の構造'!L$46</f>
        <v>9</v>
      </c>
      <c r="L61" s="180"/>
      <c r="M61" s="180"/>
      <c r="N61" s="180">
        <f>'将来負担比率（分子）の構造'!M$46</f>
        <v>11</v>
      </c>
      <c r="O61" s="180"/>
      <c r="P61" s="180"/>
    </row>
    <row r="62" spans="1:16" x14ac:dyDescent="0.15">
      <c r="A62" s="180" t="s">
        <v>35</v>
      </c>
      <c r="B62" s="180">
        <f>'将来負担比率（分子）の構造'!I$45</f>
        <v>6057</v>
      </c>
      <c r="C62" s="180"/>
      <c r="D62" s="180"/>
      <c r="E62" s="180">
        <f>'将来負担比率（分子）の構造'!J$45</f>
        <v>5228</v>
      </c>
      <c r="F62" s="180"/>
      <c r="G62" s="180"/>
      <c r="H62" s="180">
        <f>'将来負担比率（分子）の構造'!K$45</f>
        <v>5062</v>
      </c>
      <c r="I62" s="180"/>
      <c r="J62" s="180"/>
      <c r="K62" s="180">
        <f>'将来負担比率（分子）の構造'!L$45</f>
        <v>4703</v>
      </c>
      <c r="L62" s="180"/>
      <c r="M62" s="180"/>
      <c r="N62" s="180">
        <f>'将来負担比率（分子）の構造'!M$45</f>
        <v>4500</v>
      </c>
      <c r="O62" s="180"/>
      <c r="P62" s="180"/>
    </row>
    <row r="63" spans="1:16" x14ac:dyDescent="0.15">
      <c r="A63" s="180" t="s">
        <v>34</v>
      </c>
      <c r="B63" s="180">
        <f>'将来負担比率（分子）の構造'!I$44</f>
        <v>285</v>
      </c>
      <c r="C63" s="180"/>
      <c r="D63" s="180"/>
      <c r="E63" s="180">
        <f>'将来負担比率（分子）の構造'!J$44</f>
        <v>168</v>
      </c>
      <c r="F63" s="180"/>
      <c r="G63" s="180"/>
      <c r="H63" s="180">
        <f>'将来負担比率（分子）の構造'!K$44</f>
        <v>134</v>
      </c>
      <c r="I63" s="180"/>
      <c r="J63" s="180"/>
      <c r="K63" s="180">
        <f>'将来負担比率（分子）の構造'!L$44</f>
        <v>106</v>
      </c>
      <c r="L63" s="180"/>
      <c r="M63" s="180"/>
      <c r="N63" s="180">
        <f>'将来負担比率（分子）の構造'!M$44</f>
        <v>73</v>
      </c>
      <c r="O63" s="180"/>
      <c r="P63" s="180"/>
    </row>
    <row r="64" spans="1:16" x14ac:dyDescent="0.15">
      <c r="A64" s="180" t="s">
        <v>33</v>
      </c>
      <c r="B64" s="180">
        <f>'将来負担比率（分子）の構造'!I$43</f>
        <v>10567</v>
      </c>
      <c r="C64" s="180"/>
      <c r="D64" s="180"/>
      <c r="E64" s="180">
        <f>'将来負担比率（分子）の構造'!J$43</f>
        <v>9384</v>
      </c>
      <c r="F64" s="180"/>
      <c r="G64" s="180"/>
      <c r="H64" s="180">
        <f>'将来負担比率（分子）の構造'!K$43</f>
        <v>8590</v>
      </c>
      <c r="I64" s="180"/>
      <c r="J64" s="180"/>
      <c r="K64" s="180">
        <f>'将来負担比率（分子）の構造'!L$43</f>
        <v>8910</v>
      </c>
      <c r="L64" s="180"/>
      <c r="M64" s="180"/>
      <c r="N64" s="180">
        <f>'将来負担比率（分子）の構造'!M$43</f>
        <v>9552</v>
      </c>
      <c r="O64" s="180"/>
      <c r="P64" s="180"/>
    </row>
    <row r="65" spans="1:16" x14ac:dyDescent="0.15">
      <c r="A65" s="180" t="s">
        <v>32</v>
      </c>
      <c r="B65" s="180">
        <f>'将来負担比率（分子）の構造'!I$42</f>
        <v>8281</v>
      </c>
      <c r="C65" s="180"/>
      <c r="D65" s="180"/>
      <c r="E65" s="180">
        <f>'将来負担比率（分子）の構造'!J$42</f>
        <v>7661</v>
      </c>
      <c r="F65" s="180"/>
      <c r="G65" s="180"/>
      <c r="H65" s="180">
        <f>'将来負担比率（分子）の構造'!K$42</f>
        <v>7045</v>
      </c>
      <c r="I65" s="180"/>
      <c r="J65" s="180"/>
      <c r="K65" s="180">
        <f>'将来負担比率（分子）の構造'!L$42</f>
        <v>6402</v>
      </c>
      <c r="L65" s="180"/>
      <c r="M65" s="180"/>
      <c r="N65" s="180">
        <f>'将来負担比率（分子）の構造'!M$42</f>
        <v>5743</v>
      </c>
      <c r="O65" s="180"/>
      <c r="P65" s="180"/>
    </row>
    <row r="66" spans="1:16" x14ac:dyDescent="0.15">
      <c r="A66" s="180" t="s">
        <v>31</v>
      </c>
      <c r="B66" s="180">
        <f>'将来負担比率（分子）の構造'!I$41</f>
        <v>54287</v>
      </c>
      <c r="C66" s="180"/>
      <c r="D66" s="180"/>
      <c r="E66" s="180">
        <f>'将来負担比率（分子）の構造'!J$41</f>
        <v>58204</v>
      </c>
      <c r="F66" s="180"/>
      <c r="G66" s="180"/>
      <c r="H66" s="180">
        <f>'将来負担比率（分子）の構造'!K$41</f>
        <v>54958</v>
      </c>
      <c r="I66" s="180"/>
      <c r="J66" s="180"/>
      <c r="K66" s="180">
        <f>'将来負担比率（分子）の構造'!L$41</f>
        <v>53008</v>
      </c>
      <c r="L66" s="180"/>
      <c r="M66" s="180"/>
      <c r="N66" s="180">
        <f>'将来負担比率（分子）の構造'!M$41</f>
        <v>52638</v>
      </c>
      <c r="O66" s="180"/>
      <c r="P66" s="180"/>
    </row>
    <row r="67" spans="1:16" x14ac:dyDescent="0.15">
      <c r="A67" s="180" t="s">
        <v>75</v>
      </c>
      <c r="B67" s="180" t="e">
        <f>NA()</f>
        <v>#N/A</v>
      </c>
      <c r="C67" s="180">
        <f>IF(ISNUMBER('将来負担比率（分子）の構造'!I$53), IF('将来負担比率（分子）の構造'!I$53 &lt; 0, 0, '将来負担比率（分子）の構造'!I$53), NA())</f>
        <v>22945</v>
      </c>
      <c r="D67" s="180" t="e">
        <f>NA()</f>
        <v>#N/A</v>
      </c>
      <c r="E67" s="180" t="e">
        <f>NA()</f>
        <v>#N/A</v>
      </c>
      <c r="F67" s="180">
        <f>IF(ISNUMBER('将来負担比率（分子）の構造'!J$53), IF('将来負担比率（分子）の構造'!J$53 &lt; 0, 0, '将来負担比率（分子）の構造'!J$53), NA())</f>
        <v>23476</v>
      </c>
      <c r="G67" s="180" t="e">
        <f>NA()</f>
        <v>#N/A</v>
      </c>
      <c r="H67" s="180" t="e">
        <f>NA()</f>
        <v>#N/A</v>
      </c>
      <c r="I67" s="180">
        <f>IF(ISNUMBER('将来負担比率（分子）の構造'!K$53), IF('将来負担比率（分子）の構造'!K$53 &lt; 0, 0, '将来負担比率（分子）の構造'!K$53), NA())</f>
        <v>18736</v>
      </c>
      <c r="J67" s="180" t="e">
        <f>NA()</f>
        <v>#N/A</v>
      </c>
      <c r="K67" s="180" t="e">
        <f>NA()</f>
        <v>#N/A</v>
      </c>
      <c r="L67" s="180">
        <f>IF(ISNUMBER('将来負担比率（分子）の構造'!L$53), IF('将来負担比率（分子）の構造'!L$53 &lt; 0, 0, '将来負担比率（分子）の構造'!L$53), NA())</f>
        <v>17711</v>
      </c>
      <c r="M67" s="180" t="e">
        <f>NA()</f>
        <v>#N/A</v>
      </c>
      <c r="N67" s="180" t="e">
        <f>NA()</f>
        <v>#N/A</v>
      </c>
      <c r="O67" s="180">
        <f>IF(ISNUMBER('将来負担比率（分子）の構造'!M$53), IF('将来負担比率（分子）の構造'!M$53 &lt; 0, 0, '将来負担比率（分子）の構造'!M$53), NA())</f>
        <v>19144</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8919</v>
      </c>
      <c r="C72" s="184">
        <f>基金残高に係る経年分析!G55</f>
        <v>6844</v>
      </c>
      <c r="D72" s="184">
        <f>基金残高に係る経年分析!H55</f>
        <v>7071</v>
      </c>
    </row>
    <row r="73" spans="1:16" x14ac:dyDescent="0.15">
      <c r="A73" s="183" t="s">
        <v>78</v>
      </c>
      <c r="B73" s="184">
        <f>基金残高に係る経年分析!F56</f>
        <v>1500</v>
      </c>
      <c r="C73" s="184">
        <f>基金残高に係る経年分析!G56</f>
        <v>1203</v>
      </c>
      <c r="D73" s="184">
        <f>基金残高に係る経年分析!H56</f>
        <v>1304</v>
      </c>
    </row>
    <row r="74" spans="1:16" x14ac:dyDescent="0.15">
      <c r="A74" s="183" t="s">
        <v>79</v>
      </c>
      <c r="B74" s="184">
        <f>基金残高に係る経年分析!F57</f>
        <v>4704</v>
      </c>
      <c r="C74" s="184">
        <f>基金残高に係る経年分析!G57</f>
        <v>4563</v>
      </c>
      <c r="D74" s="184">
        <f>基金残高に係る経年分析!H57</f>
        <v>4328</v>
      </c>
    </row>
  </sheetData>
  <sheetProtection algorithmName="SHA-512" hashValue="26v3CsRwe9LpOwgyuYyCUrvMUcK4kMJjh2Ho82CCwLSybp3QX6I9h1LvxjrEwEhixfdrd0hbwGl0OtmJUfXHdA==" saltValue="ecFvS1uWIplBjqjAXJ4c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22703729</v>
      </c>
      <c r="S5" s="727"/>
      <c r="T5" s="727"/>
      <c r="U5" s="727"/>
      <c r="V5" s="727"/>
      <c r="W5" s="727"/>
      <c r="X5" s="727"/>
      <c r="Y5" s="773"/>
      <c r="Z5" s="791">
        <v>51.3</v>
      </c>
      <c r="AA5" s="791"/>
      <c r="AB5" s="791"/>
      <c r="AC5" s="791"/>
      <c r="AD5" s="792">
        <v>20873476</v>
      </c>
      <c r="AE5" s="792"/>
      <c r="AF5" s="792"/>
      <c r="AG5" s="792"/>
      <c r="AH5" s="792"/>
      <c r="AI5" s="792"/>
      <c r="AJ5" s="792"/>
      <c r="AK5" s="792"/>
      <c r="AL5" s="774">
        <v>88.6</v>
      </c>
      <c r="AM5" s="743"/>
      <c r="AN5" s="743"/>
      <c r="AO5" s="775"/>
      <c r="AP5" s="760" t="s">
        <v>225</v>
      </c>
      <c r="AQ5" s="761"/>
      <c r="AR5" s="761"/>
      <c r="AS5" s="761"/>
      <c r="AT5" s="761"/>
      <c r="AU5" s="761"/>
      <c r="AV5" s="761"/>
      <c r="AW5" s="761"/>
      <c r="AX5" s="761"/>
      <c r="AY5" s="761"/>
      <c r="AZ5" s="761"/>
      <c r="BA5" s="761"/>
      <c r="BB5" s="761"/>
      <c r="BC5" s="761"/>
      <c r="BD5" s="761"/>
      <c r="BE5" s="761"/>
      <c r="BF5" s="762"/>
      <c r="BG5" s="661">
        <v>20776651</v>
      </c>
      <c r="BH5" s="664"/>
      <c r="BI5" s="664"/>
      <c r="BJ5" s="664"/>
      <c r="BK5" s="664"/>
      <c r="BL5" s="664"/>
      <c r="BM5" s="664"/>
      <c r="BN5" s="665"/>
      <c r="BO5" s="723">
        <v>91.5</v>
      </c>
      <c r="BP5" s="723"/>
      <c r="BQ5" s="723"/>
      <c r="BR5" s="723"/>
      <c r="BS5" s="724">
        <v>84396</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176052</v>
      </c>
      <c r="S6" s="664"/>
      <c r="T6" s="664"/>
      <c r="U6" s="664"/>
      <c r="V6" s="664"/>
      <c r="W6" s="664"/>
      <c r="X6" s="664"/>
      <c r="Y6" s="665"/>
      <c r="Z6" s="723">
        <v>0.4</v>
      </c>
      <c r="AA6" s="723"/>
      <c r="AB6" s="723"/>
      <c r="AC6" s="723"/>
      <c r="AD6" s="724">
        <v>176052</v>
      </c>
      <c r="AE6" s="724"/>
      <c r="AF6" s="724"/>
      <c r="AG6" s="724"/>
      <c r="AH6" s="724"/>
      <c r="AI6" s="724"/>
      <c r="AJ6" s="724"/>
      <c r="AK6" s="724"/>
      <c r="AL6" s="666">
        <v>0.7</v>
      </c>
      <c r="AM6" s="667"/>
      <c r="AN6" s="667"/>
      <c r="AO6" s="725"/>
      <c r="AP6" s="658" t="s">
        <v>230</v>
      </c>
      <c r="AQ6" s="659"/>
      <c r="AR6" s="659"/>
      <c r="AS6" s="659"/>
      <c r="AT6" s="659"/>
      <c r="AU6" s="659"/>
      <c r="AV6" s="659"/>
      <c r="AW6" s="659"/>
      <c r="AX6" s="659"/>
      <c r="AY6" s="659"/>
      <c r="AZ6" s="659"/>
      <c r="BA6" s="659"/>
      <c r="BB6" s="659"/>
      <c r="BC6" s="659"/>
      <c r="BD6" s="659"/>
      <c r="BE6" s="659"/>
      <c r="BF6" s="660"/>
      <c r="BG6" s="661">
        <v>20776651</v>
      </c>
      <c r="BH6" s="664"/>
      <c r="BI6" s="664"/>
      <c r="BJ6" s="664"/>
      <c r="BK6" s="664"/>
      <c r="BL6" s="664"/>
      <c r="BM6" s="664"/>
      <c r="BN6" s="665"/>
      <c r="BO6" s="723">
        <v>91.5</v>
      </c>
      <c r="BP6" s="723"/>
      <c r="BQ6" s="723"/>
      <c r="BR6" s="723"/>
      <c r="BS6" s="724">
        <v>84396</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403788</v>
      </c>
      <c r="CS6" s="664"/>
      <c r="CT6" s="664"/>
      <c r="CU6" s="664"/>
      <c r="CV6" s="664"/>
      <c r="CW6" s="664"/>
      <c r="CX6" s="664"/>
      <c r="CY6" s="665"/>
      <c r="CZ6" s="774">
        <v>0.9</v>
      </c>
      <c r="DA6" s="743"/>
      <c r="DB6" s="743"/>
      <c r="DC6" s="777"/>
      <c r="DD6" s="669" t="s">
        <v>232</v>
      </c>
      <c r="DE6" s="664"/>
      <c r="DF6" s="664"/>
      <c r="DG6" s="664"/>
      <c r="DH6" s="664"/>
      <c r="DI6" s="664"/>
      <c r="DJ6" s="664"/>
      <c r="DK6" s="664"/>
      <c r="DL6" s="664"/>
      <c r="DM6" s="664"/>
      <c r="DN6" s="664"/>
      <c r="DO6" s="664"/>
      <c r="DP6" s="665"/>
      <c r="DQ6" s="669">
        <v>403788</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68406</v>
      </c>
      <c r="S7" s="664"/>
      <c r="T7" s="664"/>
      <c r="U7" s="664"/>
      <c r="V7" s="664"/>
      <c r="W7" s="664"/>
      <c r="X7" s="664"/>
      <c r="Y7" s="665"/>
      <c r="Z7" s="723">
        <v>0.2</v>
      </c>
      <c r="AA7" s="723"/>
      <c r="AB7" s="723"/>
      <c r="AC7" s="723"/>
      <c r="AD7" s="724">
        <v>68406</v>
      </c>
      <c r="AE7" s="724"/>
      <c r="AF7" s="724"/>
      <c r="AG7" s="724"/>
      <c r="AH7" s="724"/>
      <c r="AI7" s="724"/>
      <c r="AJ7" s="724"/>
      <c r="AK7" s="724"/>
      <c r="AL7" s="666">
        <v>0.3</v>
      </c>
      <c r="AM7" s="667"/>
      <c r="AN7" s="667"/>
      <c r="AO7" s="725"/>
      <c r="AP7" s="658" t="s">
        <v>234</v>
      </c>
      <c r="AQ7" s="659"/>
      <c r="AR7" s="659"/>
      <c r="AS7" s="659"/>
      <c r="AT7" s="659"/>
      <c r="AU7" s="659"/>
      <c r="AV7" s="659"/>
      <c r="AW7" s="659"/>
      <c r="AX7" s="659"/>
      <c r="AY7" s="659"/>
      <c r="AZ7" s="659"/>
      <c r="BA7" s="659"/>
      <c r="BB7" s="659"/>
      <c r="BC7" s="659"/>
      <c r="BD7" s="659"/>
      <c r="BE7" s="659"/>
      <c r="BF7" s="660"/>
      <c r="BG7" s="661">
        <v>13154092</v>
      </c>
      <c r="BH7" s="664"/>
      <c r="BI7" s="664"/>
      <c r="BJ7" s="664"/>
      <c r="BK7" s="664"/>
      <c r="BL7" s="664"/>
      <c r="BM7" s="664"/>
      <c r="BN7" s="665"/>
      <c r="BO7" s="723">
        <v>57.9</v>
      </c>
      <c r="BP7" s="723"/>
      <c r="BQ7" s="723"/>
      <c r="BR7" s="723"/>
      <c r="BS7" s="724">
        <v>84396</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4527462</v>
      </c>
      <c r="CS7" s="664"/>
      <c r="CT7" s="664"/>
      <c r="CU7" s="664"/>
      <c r="CV7" s="664"/>
      <c r="CW7" s="664"/>
      <c r="CX7" s="664"/>
      <c r="CY7" s="665"/>
      <c r="CZ7" s="723">
        <v>10.5</v>
      </c>
      <c r="DA7" s="723"/>
      <c r="DB7" s="723"/>
      <c r="DC7" s="723"/>
      <c r="DD7" s="669">
        <v>750030</v>
      </c>
      <c r="DE7" s="664"/>
      <c r="DF7" s="664"/>
      <c r="DG7" s="664"/>
      <c r="DH7" s="664"/>
      <c r="DI7" s="664"/>
      <c r="DJ7" s="664"/>
      <c r="DK7" s="664"/>
      <c r="DL7" s="664"/>
      <c r="DM7" s="664"/>
      <c r="DN7" s="664"/>
      <c r="DO7" s="664"/>
      <c r="DP7" s="665"/>
      <c r="DQ7" s="669">
        <v>3481910</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204718</v>
      </c>
      <c r="S8" s="664"/>
      <c r="T8" s="664"/>
      <c r="U8" s="664"/>
      <c r="V8" s="664"/>
      <c r="W8" s="664"/>
      <c r="X8" s="664"/>
      <c r="Y8" s="665"/>
      <c r="Z8" s="723">
        <v>0.5</v>
      </c>
      <c r="AA8" s="723"/>
      <c r="AB8" s="723"/>
      <c r="AC8" s="723"/>
      <c r="AD8" s="724">
        <v>204718</v>
      </c>
      <c r="AE8" s="724"/>
      <c r="AF8" s="724"/>
      <c r="AG8" s="724"/>
      <c r="AH8" s="724"/>
      <c r="AI8" s="724"/>
      <c r="AJ8" s="724"/>
      <c r="AK8" s="724"/>
      <c r="AL8" s="666">
        <v>0.9</v>
      </c>
      <c r="AM8" s="667"/>
      <c r="AN8" s="667"/>
      <c r="AO8" s="725"/>
      <c r="AP8" s="658" t="s">
        <v>237</v>
      </c>
      <c r="AQ8" s="659"/>
      <c r="AR8" s="659"/>
      <c r="AS8" s="659"/>
      <c r="AT8" s="659"/>
      <c r="AU8" s="659"/>
      <c r="AV8" s="659"/>
      <c r="AW8" s="659"/>
      <c r="AX8" s="659"/>
      <c r="AY8" s="659"/>
      <c r="AZ8" s="659"/>
      <c r="BA8" s="659"/>
      <c r="BB8" s="659"/>
      <c r="BC8" s="659"/>
      <c r="BD8" s="659"/>
      <c r="BE8" s="659"/>
      <c r="BF8" s="660"/>
      <c r="BG8" s="661">
        <v>163823</v>
      </c>
      <c r="BH8" s="664"/>
      <c r="BI8" s="664"/>
      <c r="BJ8" s="664"/>
      <c r="BK8" s="664"/>
      <c r="BL8" s="664"/>
      <c r="BM8" s="664"/>
      <c r="BN8" s="665"/>
      <c r="BO8" s="723">
        <v>0.7</v>
      </c>
      <c r="BP8" s="723"/>
      <c r="BQ8" s="723"/>
      <c r="BR8" s="723"/>
      <c r="BS8" s="669" t="s">
        <v>232</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13872516</v>
      </c>
      <c r="CS8" s="664"/>
      <c r="CT8" s="664"/>
      <c r="CU8" s="664"/>
      <c r="CV8" s="664"/>
      <c r="CW8" s="664"/>
      <c r="CX8" s="664"/>
      <c r="CY8" s="665"/>
      <c r="CZ8" s="723">
        <v>32.1</v>
      </c>
      <c r="DA8" s="723"/>
      <c r="DB8" s="723"/>
      <c r="DC8" s="723"/>
      <c r="DD8" s="669">
        <v>748840</v>
      </c>
      <c r="DE8" s="664"/>
      <c r="DF8" s="664"/>
      <c r="DG8" s="664"/>
      <c r="DH8" s="664"/>
      <c r="DI8" s="664"/>
      <c r="DJ8" s="664"/>
      <c r="DK8" s="664"/>
      <c r="DL8" s="664"/>
      <c r="DM8" s="664"/>
      <c r="DN8" s="664"/>
      <c r="DO8" s="664"/>
      <c r="DP8" s="665"/>
      <c r="DQ8" s="669">
        <v>7703630</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161585</v>
      </c>
      <c r="S9" s="664"/>
      <c r="T9" s="664"/>
      <c r="U9" s="664"/>
      <c r="V9" s="664"/>
      <c r="W9" s="664"/>
      <c r="X9" s="664"/>
      <c r="Y9" s="665"/>
      <c r="Z9" s="723">
        <v>0.4</v>
      </c>
      <c r="AA9" s="723"/>
      <c r="AB9" s="723"/>
      <c r="AC9" s="723"/>
      <c r="AD9" s="724">
        <v>161585</v>
      </c>
      <c r="AE9" s="724"/>
      <c r="AF9" s="724"/>
      <c r="AG9" s="724"/>
      <c r="AH9" s="724"/>
      <c r="AI9" s="724"/>
      <c r="AJ9" s="724"/>
      <c r="AK9" s="724"/>
      <c r="AL9" s="666">
        <v>0.7</v>
      </c>
      <c r="AM9" s="667"/>
      <c r="AN9" s="667"/>
      <c r="AO9" s="725"/>
      <c r="AP9" s="658" t="s">
        <v>240</v>
      </c>
      <c r="AQ9" s="659"/>
      <c r="AR9" s="659"/>
      <c r="AS9" s="659"/>
      <c r="AT9" s="659"/>
      <c r="AU9" s="659"/>
      <c r="AV9" s="659"/>
      <c r="AW9" s="659"/>
      <c r="AX9" s="659"/>
      <c r="AY9" s="659"/>
      <c r="AZ9" s="659"/>
      <c r="BA9" s="659"/>
      <c r="BB9" s="659"/>
      <c r="BC9" s="659"/>
      <c r="BD9" s="659"/>
      <c r="BE9" s="659"/>
      <c r="BF9" s="660"/>
      <c r="BG9" s="661">
        <v>12275315</v>
      </c>
      <c r="BH9" s="664"/>
      <c r="BI9" s="664"/>
      <c r="BJ9" s="664"/>
      <c r="BK9" s="664"/>
      <c r="BL9" s="664"/>
      <c r="BM9" s="664"/>
      <c r="BN9" s="665"/>
      <c r="BO9" s="723">
        <v>54.1</v>
      </c>
      <c r="BP9" s="723"/>
      <c r="BQ9" s="723"/>
      <c r="BR9" s="723"/>
      <c r="BS9" s="669" t="s">
        <v>241</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3483860</v>
      </c>
      <c r="CS9" s="664"/>
      <c r="CT9" s="664"/>
      <c r="CU9" s="664"/>
      <c r="CV9" s="664"/>
      <c r="CW9" s="664"/>
      <c r="CX9" s="664"/>
      <c r="CY9" s="665"/>
      <c r="CZ9" s="723">
        <v>8.1</v>
      </c>
      <c r="DA9" s="723"/>
      <c r="DB9" s="723"/>
      <c r="DC9" s="723"/>
      <c r="DD9" s="669">
        <v>227967</v>
      </c>
      <c r="DE9" s="664"/>
      <c r="DF9" s="664"/>
      <c r="DG9" s="664"/>
      <c r="DH9" s="664"/>
      <c r="DI9" s="664"/>
      <c r="DJ9" s="664"/>
      <c r="DK9" s="664"/>
      <c r="DL9" s="664"/>
      <c r="DM9" s="664"/>
      <c r="DN9" s="664"/>
      <c r="DO9" s="664"/>
      <c r="DP9" s="665"/>
      <c r="DQ9" s="669">
        <v>3160706</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232</v>
      </c>
      <c r="S10" s="664"/>
      <c r="T10" s="664"/>
      <c r="U10" s="664"/>
      <c r="V10" s="664"/>
      <c r="W10" s="664"/>
      <c r="X10" s="664"/>
      <c r="Y10" s="665"/>
      <c r="Z10" s="723" t="s">
        <v>232</v>
      </c>
      <c r="AA10" s="723"/>
      <c r="AB10" s="723"/>
      <c r="AC10" s="723"/>
      <c r="AD10" s="724" t="s">
        <v>241</v>
      </c>
      <c r="AE10" s="724"/>
      <c r="AF10" s="724"/>
      <c r="AG10" s="724"/>
      <c r="AH10" s="724"/>
      <c r="AI10" s="724"/>
      <c r="AJ10" s="724"/>
      <c r="AK10" s="724"/>
      <c r="AL10" s="666" t="s">
        <v>232</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292506</v>
      </c>
      <c r="BH10" s="664"/>
      <c r="BI10" s="664"/>
      <c r="BJ10" s="664"/>
      <c r="BK10" s="664"/>
      <c r="BL10" s="664"/>
      <c r="BM10" s="664"/>
      <c r="BN10" s="665"/>
      <c r="BO10" s="723">
        <v>1.3</v>
      </c>
      <c r="BP10" s="723"/>
      <c r="BQ10" s="723"/>
      <c r="BR10" s="723"/>
      <c r="BS10" s="669">
        <v>43827</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27232</v>
      </c>
      <c r="CS10" s="664"/>
      <c r="CT10" s="664"/>
      <c r="CU10" s="664"/>
      <c r="CV10" s="664"/>
      <c r="CW10" s="664"/>
      <c r="CX10" s="664"/>
      <c r="CY10" s="665"/>
      <c r="CZ10" s="723">
        <v>0.1</v>
      </c>
      <c r="DA10" s="723"/>
      <c r="DB10" s="723"/>
      <c r="DC10" s="723"/>
      <c r="DD10" s="669" t="s">
        <v>232</v>
      </c>
      <c r="DE10" s="664"/>
      <c r="DF10" s="664"/>
      <c r="DG10" s="664"/>
      <c r="DH10" s="664"/>
      <c r="DI10" s="664"/>
      <c r="DJ10" s="664"/>
      <c r="DK10" s="664"/>
      <c r="DL10" s="664"/>
      <c r="DM10" s="664"/>
      <c r="DN10" s="664"/>
      <c r="DO10" s="664"/>
      <c r="DP10" s="665"/>
      <c r="DQ10" s="669">
        <v>27232</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232</v>
      </c>
      <c r="S11" s="664"/>
      <c r="T11" s="664"/>
      <c r="U11" s="664"/>
      <c r="V11" s="664"/>
      <c r="W11" s="664"/>
      <c r="X11" s="664"/>
      <c r="Y11" s="665"/>
      <c r="Z11" s="723" t="s">
        <v>232</v>
      </c>
      <c r="AA11" s="723"/>
      <c r="AB11" s="723"/>
      <c r="AC11" s="723"/>
      <c r="AD11" s="724" t="s">
        <v>241</v>
      </c>
      <c r="AE11" s="724"/>
      <c r="AF11" s="724"/>
      <c r="AG11" s="724"/>
      <c r="AH11" s="724"/>
      <c r="AI11" s="724"/>
      <c r="AJ11" s="724"/>
      <c r="AK11" s="724"/>
      <c r="AL11" s="666" t="s">
        <v>241</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422448</v>
      </c>
      <c r="BH11" s="664"/>
      <c r="BI11" s="664"/>
      <c r="BJ11" s="664"/>
      <c r="BK11" s="664"/>
      <c r="BL11" s="664"/>
      <c r="BM11" s="664"/>
      <c r="BN11" s="665"/>
      <c r="BO11" s="723">
        <v>1.9</v>
      </c>
      <c r="BP11" s="723"/>
      <c r="BQ11" s="723"/>
      <c r="BR11" s="723"/>
      <c r="BS11" s="669">
        <v>40569</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31788</v>
      </c>
      <c r="CS11" s="664"/>
      <c r="CT11" s="664"/>
      <c r="CU11" s="664"/>
      <c r="CV11" s="664"/>
      <c r="CW11" s="664"/>
      <c r="CX11" s="664"/>
      <c r="CY11" s="665"/>
      <c r="CZ11" s="723">
        <v>0.1</v>
      </c>
      <c r="DA11" s="723"/>
      <c r="DB11" s="723"/>
      <c r="DC11" s="723"/>
      <c r="DD11" s="669" t="s">
        <v>241</v>
      </c>
      <c r="DE11" s="664"/>
      <c r="DF11" s="664"/>
      <c r="DG11" s="664"/>
      <c r="DH11" s="664"/>
      <c r="DI11" s="664"/>
      <c r="DJ11" s="664"/>
      <c r="DK11" s="664"/>
      <c r="DL11" s="664"/>
      <c r="DM11" s="664"/>
      <c r="DN11" s="664"/>
      <c r="DO11" s="664"/>
      <c r="DP11" s="665"/>
      <c r="DQ11" s="669">
        <v>19868</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1498591</v>
      </c>
      <c r="S12" s="664"/>
      <c r="T12" s="664"/>
      <c r="U12" s="664"/>
      <c r="V12" s="664"/>
      <c r="W12" s="664"/>
      <c r="X12" s="664"/>
      <c r="Y12" s="665"/>
      <c r="Z12" s="723">
        <v>3.4</v>
      </c>
      <c r="AA12" s="723"/>
      <c r="AB12" s="723"/>
      <c r="AC12" s="723"/>
      <c r="AD12" s="724">
        <v>1498591</v>
      </c>
      <c r="AE12" s="724"/>
      <c r="AF12" s="724"/>
      <c r="AG12" s="724"/>
      <c r="AH12" s="724"/>
      <c r="AI12" s="724"/>
      <c r="AJ12" s="724"/>
      <c r="AK12" s="724"/>
      <c r="AL12" s="666">
        <v>6.4</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7319440</v>
      </c>
      <c r="BH12" s="664"/>
      <c r="BI12" s="664"/>
      <c r="BJ12" s="664"/>
      <c r="BK12" s="664"/>
      <c r="BL12" s="664"/>
      <c r="BM12" s="664"/>
      <c r="BN12" s="665"/>
      <c r="BO12" s="723">
        <v>32.200000000000003</v>
      </c>
      <c r="BP12" s="723"/>
      <c r="BQ12" s="723"/>
      <c r="BR12" s="723"/>
      <c r="BS12" s="669" t="s">
        <v>241</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119474</v>
      </c>
      <c r="CS12" s="664"/>
      <c r="CT12" s="664"/>
      <c r="CU12" s="664"/>
      <c r="CV12" s="664"/>
      <c r="CW12" s="664"/>
      <c r="CX12" s="664"/>
      <c r="CY12" s="665"/>
      <c r="CZ12" s="723">
        <v>0.3</v>
      </c>
      <c r="DA12" s="723"/>
      <c r="DB12" s="723"/>
      <c r="DC12" s="723"/>
      <c r="DD12" s="669">
        <v>4922</v>
      </c>
      <c r="DE12" s="664"/>
      <c r="DF12" s="664"/>
      <c r="DG12" s="664"/>
      <c r="DH12" s="664"/>
      <c r="DI12" s="664"/>
      <c r="DJ12" s="664"/>
      <c r="DK12" s="664"/>
      <c r="DL12" s="664"/>
      <c r="DM12" s="664"/>
      <c r="DN12" s="664"/>
      <c r="DO12" s="664"/>
      <c r="DP12" s="665"/>
      <c r="DQ12" s="669">
        <v>99632</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v>3753</v>
      </c>
      <c r="S13" s="664"/>
      <c r="T13" s="664"/>
      <c r="U13" s="664"/>
      <c r="V13" s="664"/>
      <c r="W13" s="664"/>
      <c r="X13" s="664"/>
      <c r="Y13" s="665"/>
      <c r="Z13" s="723">
        <v>0</v>
      </c>
      <c r="AA13" s="723"/>
      <c r="AB13" s="723"/>
      <c r="AC13" s="723"/>
      <c r="AD13" s="724">
        <v>3753</v>
      </c>
      <c r="AE13" s="724"/>
      <c r="AF13" s="724"/>
      <c r="AG13" s="724"/>
      <c r="AH13" s="724"/>
      <c r="AI13" s="724"/>
      <c r="AJ13" s="724"/>
      <c r="AK13" s="724"/>
      <c r="AL13" s="666">
        <v>0</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7208552</v>
      </c>
      <c r="BH13" s="664"/>
      <c r="BI13" s="664"/>
      <c r="BJ13" s="664"/>
      <c r="BK13" s="664"/>
      <c r="BL13" s="664"/>
      <c r="BM13" s="664"/>
      <c r="BN13" s="665"/>
      <c r="BO13" s="723">
        <v>31.8</v>
      </c>
      <c r="BP13" s="723"/>
      <c r="BQ13" s="723"/>
      <c r="BR13" s="723"/>
      <c r="BS13" s="669" t="s">
        <v>241</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7630075</v>
      </c>
      <c r="CS13" s="664"/>
      <c r="CT13" s="664"/>
      <c r="CU13" s="664"/>
      <c r="CV13" s="664"/>
      <c r="CW13" s="664"/>
      <c r="CX13" s="664"/>
      <c r="CY13" s="665"/>
      <c r="CZ13" s="723">
        <v>17.7</v>
      </c>
      <c r="DA13" s="723"/>
      <c r="DB13" s="723"/>
      <c r="DC13" s="723"/>
      <c r="DD13" s="669">
        <v>3867403</v>
      </c>
      <c r="DE13" s="664"/>
      <c r="DF13" s="664"/>
      <c r="DG13" s="664"/>
      <c r="DH13" s="664"/>
      <c r="DI13" s="664"/>
      <c r="DJ13" s="664"/>
      <c r="DK13" s="664"/>
      <c r="DL13" s="664"/>
      <c r="DM13" s="664"/>
      <c r="DN13" s="664"/>
      <c r="DO13" s="664"/>
      <c r="DP13" s="665"/>
      <c r="DQ13" s="669">
        <v>4108588</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232</v>
      </c>
      <c r="S14" s="664"/>
      <c r="T14" s="664"/>
      <c r="U14" s="664"/>
      <c r="V14" s="664"/>
      <c r="W14" s="664"/>
      <c r="X14" s="664"/>
      <c r="Y14" s="665"/>
      <c r="Z14" s="723" t="s">
        <v>241</v>
      </c>
      <c r="AA14" s="723"/>
      <c r="AB14" s="723"/>
      <c r="AC14" s="723"/>
      <c r="AD14" s="724" t="s">
        <v>241</v>
      </c>
      <c r="AE14" s="724"/>
      <c r="AF14" s="724"/>
      <c r="AG14" s="724"/>
      <c r="AH14" s="724"/>
      <c r="AI14" s="724"/>
      <c r="AJ14" s="724"/>
      <c r="AK14" s="724"/>
      <c r="AL14" s="666" t="s">
        <v>241</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41726</v>
      </c>
      <c r="BH14" s="664"/>
      <c r="BI14" s="664"/>
      <c r="BJ14" s="664"/>
      <c r="BK14" s="664"/>
      <c r="BL14" s="664"/>
      <c r="BM14" s="664"/>
      <c r="BN14" s="665"/>
      <c r="BO14" s="723">
        <v>0.2</v>
      </c>
      <c r="BP14" s="723"/>
      <c r="BQ14" s="723"/>
      <c r="BR14" s="723"/>
      <c r="BS14" s="669" t="s">
        <v>232</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1479323</v>
      </c>
      <c r="CS14" s="664"/>
      <c r="CT14" s="664"/>
      <c r="CU14" s="664"/>
      <c r="CV14" s="664"/>
      <c r="CW14" s="664"/>
      <c r="CX14" s="664"/>
      <c r="CY14" s="665"/>
      <c r="CZ14" s="723">
        <v>3.4</v>
      </c>
      <c r="DA14" s="723"/>
      <c r="DB14" s="723"/>
      <c r="DC14" s="723"/>
      <c r="DD14" s="669">
        <v>221779</v>
      </c>
      <c r="DE14" s="664"/>
      <c r="DF14" s="664"/>
      <c r="DG14" s="664"/>
      <c r="DH14" s="664"/>
      <c r="DI14" s="664"/>
      <c r="DJ14" s="664"/>
      <c r="DK14" s="664"/>
      <c r="DL14" s="664"/>
      <c r="DM14" s="664"/>
      <c r="DN14" s="664"/>
      <c r="DO14" s="664"/>
      <c r="DP14" s="665"/>
      <c r="DQ14" s="669">
        <v>1388535</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77697</v>
      </c>
      <c r="S15" s="664"/>
      <c r="T15" s="664"/>
      <c r="U15" s="664"/>
      <c r="V15" s="664"/>
      <c r="W15" s="664"/>
      <c r="X15" s="664"/>
      <c r="Y15" s="665"/>
      <c r="Z15" s="723">
        <v>0.2</v>
      </c>
      <c r="AA15" s="723"/>
      <c r="AB15" s="723"/>
      <c r="AC15" s="723"/>
      <c r="AD15" s="724">
        <v>77697</v>
      </c>
      <c r="AE15" s="724"/>
      <c r="AF15" s="724"/>
      <c r="AG15" s="724"/>
      <c r="AH15" s="724"/>
      <c r="AI15" s="724"/>
      <c r="AJ15" s="724"/>
      <c r="AK15" s="724"/>
      <c r="AL15" s="666">
        <v>0.3</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261393</v>
      </c>
      <c r="BH15" s="664"/>
      <c r="BI15" s="664"/>
      <c r="BJ15" s="664"/>
      <c r="BK15" s="664"/>
      <c r="BL15" s="664"/>
      <c r="BM15" s="664"/>
      <c r="BN15" s="665"/>
      <c r="BO15" s="723">
        <v>1.2</v>
      </c>
      <c r="BP15" s="723"/>
      <c r="BQ15" s="723"/>
      <c r="BR15" s="723"/>
      <c r="BS15" s="669" t="s">
        <v>232</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6165229</v>
      </c>
      <c r="CS15" s="664"/>
      <c r="CT15" s="664"/>
      <c r="CU15" s="664"/>
      <c r="CV15" s="664"/>
      <c r="CW15" s="664"/>
      <c r="CX15" s="664"/>
      <c r="CY15" s="665"/>
      <c r="CZ15" s="723">
        <v>14.3</v>
      </c>
      <c r="DA15" s="723"/>
      <c r="DB15" s="723"/>
      <c r="DC15" s="723"/>
      <c r="DD15" s="669">
        <v>2849237</v>
      </c>
      <c r="DE15" s="664"/>
      <c r="DF15" s="664"/>
      <c r="DG15" s="664"/>
      <c r="DH15" s="664"/>
      <c r="DI15" s="664"/>
      <c r="DJ15" s="664"/>
      <c r="DK15" s="664"/>
      <c r="DL15" s="664"/>
      <c r="DM15" s="664"/>
      <c r="DN15" s="664"/>
      <c r="DO15" s="664"/>
      <c r="DP15" s="665"/>
      <c r="DQ15" s="669">
        <v>3622264</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241</v>
      </c>
      <c r="S16" s="664"/>
      <c r="T16" s="664"/>
      <c r="U16" s="664"/>
      <c r="V16" s="664"/>
      <c r="W16" s="664"/>
      <c r="X16" s="664"/>
      <c r="Y16" s="665"/>
      <c r="Z16" s="723" t="s">
        <v>232</v>
      </c>
      <c r="AA16" s="723"/>
      <c r="AB16" s="723"/>
      <c r="AC16" s="723"/>
      <c r="AD16" s="724" t="s">
        <v>232</v>
      </c>
      <c r="AE16" s="724"/>
      <c r="AF16" s="724"/>
      <c r="AG16" s="724"/>
      <c r="AH16" s="724"/>
      <c r="AI16" s="724"/>
      <c r="AJ16" s="724"/>
      <c r="AK16" s="724"/>
      <c r="AL16" s="666" t="s">
        <v>241</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232</v>
      </c>
      <c r="BH16" s="664"/>
      <c r="BI16" s="664"/>
      <c r="BJ16" s="664"/>
      <c r="BK16" s="664"/>
      <c r="BL16" s="664"/>
      <c r="BM16" s="664"/>
      <c r="BN16" s="665"/>
      <c r="BO16" s="723" t="s">
        <v>241</v>
      </c>
      <c r="BP16" s="723"/>
      <c r="BQ16" s="723"/>
      <c r="BR16" s="723"/>
      <c r="BS16" s="669" t="s">
        <v>241</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13499</v>
      </c>
      <c r="CS16" s="664"/>
      <c r="CT16" s="664"/>
      <c r="CU16" s="664"/>
      <c r="CV16" s="664"/>
      <c r="CW16" s="664"/>
      <c r="CX16" s="664"/>
      <c r="CY16" s="665"/>
      <c r="CZ16" s="723">
        <v>0</v>
      </c>
      <c r="DA16" s="723"/>
      <c r="DB16" s="723"/>
      <c r="DC16" s="723"/>
      <c r="DD16" s="669" t="s">
        <v>232</v>
      </c>
      <c r="DE16" s="664"/>
      <c r="DF16" s="664"/>
      <c r="DG16" s="664"/>
      <c r="DH16" s="664"/>
      <c r="DI16" s="664"/>
      <c r="DJ16" s="664"/>
      <c r="DK16" s="664"/>
      <c r="DL16" s="664"/>
      <c r="DM16" s="664"/>
      <c r="DN16" s="664"/>
      <c r="DO16" s="664"/>
      <c r="DP16" s="665"/>
      <c r="DQ16" s="669">
        <v>12603</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40258</v>
      </c>
      <c r="S17" s="664"/>
      <c r="T17" s="664"/>
      <c r="U17" s="664"/>
      <c r="V17" s="664"/>
      <c r="W17" s="664"/>
      <c r="X17" s="664"/>
      <c r="Y17" s="665"/>
      <c r="Z17" s="723">
        <v>0.1</v>
      </c>
      <c r="AA17" s="723"/>
      <c r="AB17" s="723"/>
      <c r="AC17" s="723"/>
      <c r="AD17" s="724">
        <v>40258</v>
      </c>
      <c r="AE17" s="724"/>
      <c r="AF17" s="724"/>
      <c r="AG17" s="724"/>
      <c r="AH17" s="724"/>
      <c r="AI17" s="724"/>
      <c r="AJ17" s="724"/>
      <c r="AK17" s="724"/>
      <c r="AL17" s="666">
        <v>0.2</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232</v>
      </c>
      <c r="BH17" s="664"/>
      <c r="BI17" s="664"/>
      <c r="BJ17" s="664"/>
      <c r="BK17" s="664"/>
      <c r="BL17" s="664"/>
      <c r="BM17" s="664"/>
      <c r="BN17" s="665"/>
      <c r="BO17" s="723" t="s">
        <v>232</v>
      </c>
      <c r="BP17" s="723"/>
      <c r="BQ17" s="723"/>
      <c r="BR17" s="723"/>
      <c r="BS17" s="669" t="s">
        <v>232</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5452672</v>
      </c>
      <c r="CS17" s="664"/>
      <c r="CT17" s="664"/>
      <c r="CU17" s="664"/>
      <c r="CV17" s="664"/>
      <c r="CW17" s="664"/>
      <c r="CX17" s="664"/>
      <c r="CY17" s="665"/>
      <c r="CZ17" s="723">
        <v>12.6</v>
      </c>
      <c r="DA17" s="723"/>
      <c r="DB17" s="723"/>
      <c r="DC17" s="723"/>
      <c r="DD17" s="669" t="s">
        <v>241</v>
      </c>
      <c r="DE17" s="664"/>
      <c r="DF17" s="664"/>
      <c r="DG17" s="664"/>
      <c r="DH17" s="664"/>
      <c r="DI17" s="664"/>
      <c r="DJ17" s="664"/>
      <c r="DK17" s="664"/>
      <c r="DL17" s="664"/>
      <c r="DM17" s="664"/>
      <c r="DN17" s="664"/>
      <c r="DO17" s="664"/>
      <c r="DP17" s="665"/>
      <c r="DQ17" s="669">
        <v>5152328</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1288438</v>
      </c>
      <c r="S18" s="664"/>
      <c r="T18" s="664"/>
      <c r="U18" s="664"/>
      <c r="V18" s="664"/>
      <c r="W18" s="664"/>
      <c r="X18" s="664"/>
      <c r="Y18" s="665"/>
      <c r="Z18" s="723">
        <v>2.9</v>
      </c>
      <c r="AA18" s="723"/>
      <c r="AB18" s="723"/>
      <c r="AC18" s="723"/>
      <c r="AD18" s="724">
        <v>69024</v>
      </c>
      <c r="AE18" s="724"/>
      <c r="AF18" s="724"/>
      <c r="AG18" s="724"/>
      <c r="AH18" s="724"/>
      <c r="AI18" s="724"/>
      <c r="AJ18" s="724"/>
      <c r="AK18" s="724"/>
      <c r="AL18" s="666">
        <v>0.3</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232</v>
      </c>
      <c r="BH18" s="664"/>
      <c r="BI18" s="664"/>
      <c r="BJ18" s="664"/>
      <c r="BK18" s="664"/>
      <c r="BL18" s="664"/>
      <c r="BM18" s="664"/>
      <c r="BN18" s="665"/>
      <c r="BO18" s="723" t="s">
        <v>241</v>
      </c>
      <c r="BP18" s="723"/>
      <c r="BQ18" s="723"/>
      <c r="BR18" s="723"/>
      <c r="BS18" s="669" t="s">
        <v>232</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241</v>
      </c>
      <c r="CS18" s="664"/>
      <c r="CT18" s="664"/>
      <c r="CU18" s="664"/>
      <c r="CV18" s="664"/>
      <c r="CW18" s="664"/>
      <c r="CX18" s="664"/>
      <c r="CY18" s="665"/>
      <c r="CZ18" s="723" t="s">
        <v>241</v>
      </c>
      <c r="DA18" s="723"/>
      <c r="DB18" s="723"/>
      <c r="DC18" s="723"/>
      <c r="DD18" s="669" t="s">
        <v>241</v>
      </c>
      <c r="DE18" s="664"/>
      <c r="DF18" s="664"/>
      <c r="DG18" s="664"/>
      <c r="DH18" s="664"/>
      <c r="DI18" s="664"/>
      <c r="DJ18" s="664"/>
      <c r="DK18" s="664"/>
      <c r="DL18" s="664"/>
      <c r="DM18" s="664"/>
      <c r="DN18" s="664"/>
      <c r="DO18" s="664"/>
      <c r="DP18" s="665"/>
      <c r="DQ18" s="669" t="s">
        <v>232</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69024</v>
      </c>
      <c r="S19" s="664"/>
      <c r="T19" s="664"/>
      <c r="U19" s="664"/>
      <c r="V19" s="664"/>
      <c r="W19" s="664"/>
      <c r="X19" s="664"/>
      <c r="Y19" s="665"/>
      <c r="Z19" s="723">
        <v>0.2</v>
      </c>
      <c r="AA19" s="723"/>
      <c r="AB19" s="723"/>
      <c r="AC19" s="723"/>
      <c r="AD19" s="724">
        <v>69024</v>
      </c>
      <c r="AE19" s="724"/>
      <c r="AF19" s="724"/>
      <c r="AG19" s="724"/>
      <c r="AH19" s="724"/>
      <c r="AI19" s="724"/>
      <c r="AJ19" s="724"/>
      <c r="AK19" s="724"/>
      <c r="AL19" s="666">
        <v>0.3</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1927078</v>
      </c>
      <c r="BH19" s="664"/>
      <c r="BI19" s="664"/>
      <c r="BJ19" s="664"/>
      <c r="BK19" s="664"/>
      <c r="BL19" s="664"/>
      <c r="BM19" s="664"/>
      <c r="BN19" s="665"/>
      <c r="BO19" s="723">
        <v>8.5</v>
      </c>
      <c r="BP19" s="723"/>
      <c r="BQ19" s="723"/>
      <c r="BR19" s="723"/>
      <c r="BS19" s="669" t="s">
        <v>241</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232</v>
      </c>
      <c r="CS19" s="664"/>
      <c r="CT19" s="664"/>
      <c r="CU19" s="664"/>
      <c r="CV19" s="664"/>
      <c r="CW19" s="664"/>
      <c r="CX19" s="664"/>
      <c r="CY19" s="665"/>
      <c r="CZ19" s="723" t="s">
        <v>241</v>
      </c>
      <c r="DA19" s="723"/>
      <c r="DB19" s="723"/>
      <c r="DC19" s="723"/>
      <c r="DD19" s="669" t="s">
        <v>241</v>
      </c>
      <c r="DE19" s="664"/>
      <c r="DF19" s="664"/>
      <c r="DG19" s="664"/>
      <c r="DH19" s="664"/>
      <c r="DI19" s="664"/>
      <c r="DJ19" s="664"/>
      <c r="DK19" s="664"/>
      <c r="DL19" s="664"/>
      <c r="DM19" s="664"/>
      <c r="DN19" s="664"/>
      <c r="DO19" s="664"/>
      <c r="DP19" s="665"/>
      <c r="DQ19" s="669" t="s">
        <v>241</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1219414</v>
      </c>
      <c r="S20" s="664"/>
      <c r="T20" s="664"/>
      <c r="U20" s="664"/>
      <c r="V20" s="664"/>
      <c r="W20" s="664"/>
      <c r="X20" s="664"/>
      <c r="Y20" s="665"/>
      <c r="Z20" s="723">
        <v>2.8</v>
      </c>
      <c r="AA20" s="723"/>
      <c r="AB20" s="723"/>
      <c r="AC20" s="723"/>
      <c r="AD20" s="724" t="s">
        <v>232</v>
      </c>
      <c r="AE20" s="724"/>
      <c r="AF20" s="724"/>
      <c r="AG20" s="724"/>
      <c r="AH20" s="724"/>
      <c r="AI20" s="724"/>
      <c r="AJ20" s="724"/>
      <c r="AK20" s="724"/>
      <c r="AL20" s="666" t="s">
        <v>241</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1927078</v>
      </c>
      <c r="BH20" s="664"/>
      <c r="BI20" s="664"/>
      <c r="BJ20" s="664"/>
      <c r="BK20" s="664"/>
      <c r="BL20" s="664"/>
      <c r="BM20" s="664"/>
      <c r="BN20" s="665"/>
      <c r="BO20" s="723">
        <v>8.5</v>
      </c>
      <c r="BP20" s="723"/>
      <c r="BQ20" s="723"/>
      <c r="BR20" s="723"/>
      <c r="BS20" s="669" t="s">
        <v>232</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43206918</v>
      </c>
      <c r="CS20" s="664"/>
      <c r="CT20" s="664"/>
      <c r="CU20" s="664"/>
      <c r="CV20" s="664"/>
      <c r="CW20" s="664"/>
      <c r="CX20" s="664"/>
      <c r="CY20" s="665"/>
      <c r="CZ20" s="723">
        <v>100</v>
      </c>
      <c r="DA20" s="723"/>
      <c r="DB20" s="723"/>
      <c r="DC20" s="723"/>
      <c r="DD20" s="669">
        <v>8670178</v>
      </c>
      <c r="DE20" s="664"/>
      <c r="DF20" s="664"/>
      <c r="DG20" s="664"/>
      <c r="DH20" s="664"/>
      <c r="DI20" s="664"/>
      <c r="DJ20" s="664"/>
      <c r="DK20" s="664"/>
      <c r="DL20" s="664"/>
      <c r="DM20" s="664"/>
      <c r="DN20" s="664"/>
      <c r="DO20" s="664"/>
      <c r="DP20" s="665"/>
      <c r="DQ20" s="669">
        <v>29181084</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241</v>
      </c>
      <c r="S21" s="664"/>
      <c r="T21" s="664"/>
      <c r="U21" s="664"/>
      <c r="V21" s="664"/>
      <c r="W21" s="664"/>
      <c r="X21" s="664"/>
      <c r="Y21" s="665"/>
      <c r="Z21" s="723" t="s">
        <v>232</v>
      </c>
      <c r="AA21" s="723"/>
      <c r="AB21" s="723"/>
      <c r="AC21" s="723"/>
      <c r="AD21" s="724" t="s">
        <v>232</v>
      </c>
      <c r="AE21" s="724"/>
      <c r="AF21" s="724"/>
      <c r="AG21" s="724"/>
      <c r="AH21" s="724"/>
      <c r="AI21" s="724"/>
      <c r="AJ21" s="724"/>
      <c r="AK21" s="724"/>
      <c r="AL21" s="666" t="s">
        <v>241</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26462</v>
      </c>
      <c r="BH21" s="664"/>
      <c r="BI21" s="664"/>
      <c r="BJ21" s="664"/>
      <c r="BK21" s="664"/>
      <c r="BL21" s="664"/>
      <c r="BM21" s="664"/>
      <c r="BN21" s="665"/>
      <c r="BO21" s="723">
        <v>0.1</v>
      </c>
      <c r="BP21" s="723"/>
      <c r="BQ21" s="723"/>
      <c r="BR21" s="723"/>
      <c r="BS21" s="669" t="s">
        <v>241</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26223227</v>
      </c>
      <c r="S22" s="664"/>
      <c r="T22" s="664"/>
      <c r="U22" s="664"/>
      <c r="V22" s="664"/>
      <c r="W22" s="664"/>
      <c r="X22" s="664"/>
      <c r="Y22" s="665"/>
      <c r="Z22" s="723">
        <v>59.2</v>
      </c>
      <c r="AA22" s="723"/>
      <c r="AB22" s="723"/>
      <c r="AC22" s="723"/>
      <c r="AD22" s="724">
        <v>23173560</v>
      </c>
      <c r="AE22" s="724"/>
      <c r="AF22" s="724"/>
      <c r="AG22" s="724"/>
      <c r="AH22" s="724"/>
      <c r="AI22" s="724"/>
      <c r="AJ22" s="724"/>
      <c r="AK22" s="724"/>
      <c r="AL22" s="666">
        <v>98.4</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v>70363</v>
      </c>
      <c r="BH22" s="664"/>
      <c r="BI22" s="664"/>
      <c r="BJ22" s="664"/>
      <c r="BK22" s="664"/>
      <c r="BL22" s="664"/>
      <c r="BM22" s="664"/>
      <c r="BN22" s="665"/>
      <c r="BO22" s="723">
        <v>0.3</v>
      </c>
      <c r="BP22" s="723"/>
      <c r="BQ22" s="723"/>
      <c r="BR22" s="723"/>
      <c r="BS22" s="669" t="s">
        <v>232</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12038</v>
      </c>
      <c r="S23" s="664"/>
      <c r="T23" s="664"/>
      <c r="U23" s="664"/>
      <c r="V23" s="664"/>
      <c r="W23" s="664"/>
      <c r="X23" s="664"/>
      <c r="Y23" s="665"/>
      <c r="Z23" s="723">
        <v>0</v>
      </c>
      <c r="AA23" s="723"/>
      <c r="AB23" s="723"/>
      <c r="AC23" s="723"/>
      <c r="AD23" s="724">
        <v>12038</v>
      </c>
      <c r="AE23" s="724"/>
      <c r="AF23" s="724"/>
      <c r="AG23" s="724"/>
      <c r="AH23" s="724"/>
      <c r="AI23" s="724"/>
      <c r="AJ23" s="724"/>
      <c r="AK23" s="724"/>
      <c r="AL23" s="666">
        <v>0.1</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v>1830253</v>
      </c>
      <c r="BH23" s="664"/>
      <c r="BI23" s="664"/>
      <c r="BJ23" s="664"/>
      <c r="BK23" s="664"/>
      <c r="BL23" s="664"/>
      <c r="BM23" s="664"/>
      <c r="BN23" s="665"/>
      <c r="BO23" s="723">
        <v>8.1</v>
      </c>
      <c r="BP23" s="723"/>
      <c r="BQ23" s="723"/>
      <c r="BR23" s="723"/>
      <c r="BS23" s="669" t="s">
        <v>232</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282782</v>
      </c>
      <c r="S24" s="664"/>
      <c r="T24" s="664"/>
      <c r="U24" s="664"/>
      <c r="V24" s="664"/>
      <c r="W24" s="664"/>
      <c r="X24" s="664"/>
      <c r="Y24" s="665"/>
      <c r="Z24" s="723">
        <v>0.6</v>
      </c>
      <c r="AA24" s="723"/>
      <c r="AB24" s="723"/>
      <c r="AC24" s="723"/>
      <c r="AD24" s="724" t="s">
        <v>232</v>
      </c>
      <c r="AE24" s="724"/>
      <c r="AF24" s="724"/>
      <c r="AG24" s="724"/>
      <c r="AH24" s="724"/>
      <c r="AI24" s="724"/>
      <c r="AJ24" s="724"/>
      <c r="AK24" s="724"/>
      <c r="AL24" s="666" t="s">
        <v>241</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232</v>
      </c>
      <c r="BH24" s="664"/>
      <c r="BI24" s="664"/>
      <c r="BJ24" s="664"/>
      <c r="BK24" s="664"/>
      <c r="BL24" s="664"/>
      <c r="BM24" s="664"/>
      <c r="BN24" s="665"/>
      <c r="BO24" s="723" t="s">
        <v>241</v>
      </c>
      <c r="BP24" s="723"/>
      <c r="BQ24" s="723"/>
      <c r="BR24" s="723"/>
      <c r="BS24" s="669" t="s">
        <v>232</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20168332</v>
      </c>
      <c r="CS24" s="727"/>
      <c r="CT24" s="727"/>
      <c r="CU24" s="727"/>
      <c r="CV24" s="727"/>
      <c r="CW24" s="727"/>
      <c r="CX24" s="727"/>
      <c r="CY24" s="773"/>
      <c r="CZ24" s="774">
        <v>46.7</v>
      </c>
      <c r="DA24" s="743"/>
      <c r="DB24" s="743"/>
      <c r="DC24" s="777"/>
      <c r="DD24" s="772">
        <v>14868778</v>
      </c>
      <c r="DE24" s="727"/>
      <c r="DF24" s="727"/>
      <c r="DG24" s="727"/>
      <c r="DH24" s="727"/>
      <c r="DI24" s="727"/>
      <c r="DJ24" s="727"/>
      <c r="DK24" s="773"/>
      <c r="DL24" s="772">
        <v>14765152</v>
      </c>
      <c r="DM24" s="727"/>
      <c r="DN24" s="727"/>
      <c r="DO24" s="727"/>
      <c r="DP24" s="727"/>
      <c r="DQ24" s="727"/>
      <c r="DR24" s="727"/>
      <c r="DS24" s="727"/>
      <c r="DT24" s="727"/>
      <c r="DU24" s="727"/>
      <c r="DV24" s="773"/>
      <c r="DW24" s="774">
        <v>62.4</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1302069</v>
      </c>
      <c r="S25" s="664"/>
      <c r="T25" s="664"/>
      <c r="U25" s="664"/>
      <c r="V25" s="664"/>
      <c r="W25" s="664"/>
      <c r="X25" s="664"/>
      <c r="Y25" s="665"/>
      <c r="Z25" s="723">
        <v>2.9</v>
      </c>
      <c r="AA25" s="723"/>
      <c r="AB25" s="723"/>
      <c r="AC25" s="723"/>
      <c r="AD25" s="724">
        <v>205209</v>
      </c>
      <c r="AE25" s="724"/>
      <c r="AF25" s="724"/>
      <c r="AG25" s="724"/>
      <c r="AH25" s="724"/>
      <c r="AI25" s="724"/>
      <c r="AJ25" s="724"/>
      <c r="AK25" s="724"/>
      <c r="AL25" s="666">
        <v>0.9</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232</v>
      </c>
      <c r="BH25" s="664"/>
      <c r="BI25" s="664"/>
      <c r="BJ25" s="664"/>
      <c r="BK25" s="664"/>
      <c r="BL25" s="664"/>
      <c r="BM25" s="664"/>
      <c r="BN25" s="665"/>
      <c r="BO25" s="723" t="s">
        <v>241</v>
      </c>
      <c r="BP25" s="723"/>
      <c r="BQ25" s="723"/>
      <c r="BR25" s="723"/>
      <c r="BS25" s="669" t="s">
        <v>241</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7789343</v>
      </c>
      <c r="CS25" s="662"/>
      <c r="CT25" s="662"/>
      <c r="CU25" s="662"/>
      <c r="CV25" s="662"/>
      <c r="CW25" s="662"/>
      <c r="CX25" s="662"/>
      <c r="CY25" s="663"/>
      <c r="CZ25" s="666">
        <v>18</v>
      </c>
      <c r="DA25" s="695"/>
      <c r="DB25" s="695"/>
      <c r="DC25" s="696"/>
      <c r="DD25" s="669">
        <v>7292115</v>
      </c>
      <c r="DE25" s="662"/>
      <c r="DF25" s="662"/>
      <c r="DG25" s="662"/>
      <c r="DH25" s="662"/>
      <c r="DI25" s="662"/>
      <c r="DJ25" s="662"/>
      <c r="DK25" s="663"/>
      <c r="DL25" s="669">
        <v>7189108</v>
      </c>
      <c r="DM25" s="662"/>
      <c r="DN25" s="662"/>
      <c r="DO25" s="662"/>
      <c r="DP25" s="662"/>
      <c r="DQ25" s="662"/>
      <c r="DR25" s="662"/>
      <c r="DS25" s="662"/>
      <c r="DT25" s="662"/>
      <c r="DU25" s="662"/>
      <c r="DV25" s="663"/>
      <c r="DW25" s="666">
        <v>30.4</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182928</v>
      </c>
      <c r="S26" s="664"/>
      <c r="T26" s="664"/>
      <c r="U26" s="664"/>
      <c r="V26" s="664"/>
      <c r="W26" s="664"/>
      <c r="X26" s="664"/>
      <c r="Y26" s="665"/>
      <c r="Z26" s="723">
        <v>0.4</v>
      </c>
      <c r="AA26" s="723"/>
      <c r="AB26" s="723"/>
      <c r="AC26" s="723"/>
      <c r="AD26" s="724" t="s">
        <v>232</v>
      </c>
      <c r="AE26" s="724"/>
      <c r="AF26" s="724"/>
      <c r="AG26" s="724"/>
      <c r="AH26" s="724"/>
      <c r="AI26" s="724"/>
      <c r="AJ26" s="724"/>
      <c r="AK26" s="724"/>
      <c r="AL26" s="666" t="s">
        <v>232</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241</v>
      </c>
      <c r="BH26" s="664"/>
      <c r="BI26" s="664"/>
      <c r="BJ26" s="664"/>
      <c r="BK26" s="664"/>
      <c r="BL26" s="664"/>
      <c r="BM26" s="664"/>
      <c r="BN26" s="665"/>
      <c r="BO26" s="723" t="s">
        <v>232</v>
      </c>
      <c r="BP26" s="723"/>
      <c r="BQ26" s="723"/>
      <c r="BR26" s="723"/>
      <c r="BS26" s="669" t="s">
        <v>241</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5153479</v>
      </c>
      <c r="CS26" s="664"/>
      <c r="CT26" s="664"/>
      <c r="CU26" s="664"/>
      <c r="CV26" s="664"/>
      <c r="CW26" s="664"/>
      <c r="CX26" s="664"/>
      <c r="CY26" s="665"/>
      <c r="CZ26" s="666">
        <v>11.9</v>
      </c>
      <c r="DA26" s="695"/>
      <c r="DB26" s="695"/>
      <c r="DC26" s="696"/>
      <c r="DD26" s="669">
        <v>4798665</v>
      </c>
      <c r="DE26" s="664"/>
      <c r="DF26" s="664"/>
      <c r="DG26" s="664"/>
      <c r="DH26" s="664"/>
      <c r="DI26" s="664"/>
      <c r="DJ26" s="664"/>
      <c r="DK26" s="665"/>
      <c r="DL26" s="669" t="s">
        <v>241</v>
      </c>
      <c r="DM26" s="664"/>
      <c r="DN26" s="664"/>
      <c r="DO26" s="664"/>
      <c r="DP26" s="664"/>
      <c r="DQ26" s="664"/>
      <c r="DR26" s="664"/>
      <c r="DS26" s="664"/>
      <c r="DT26" s="664"/>
      <c r="DU26" s="664"/>
      <c r="DV26" s="665"/>
      <c r="DW26" s="666" t="s">
        <v>232</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4752516</v>
      </c>
      <c r="S27" s="664"/>
      <c r="T27" s="664"/>
      <c r="U27" s="664"/>
      <c r="V27" s="664"/>
      <c r="W27" s="664"/>
      <c r="X27" s="664"/>
      <c r="Y27" s="665"/>
      <c r="Z27" s="723">
        <v>10.7</v>
      </c>
      <c r="AA27" s="723"/>
      <c r="AB27" s="723"/>
      <c r="AC27" s="723"/>
      <c r="AD27" s="724" t="s">
        <v>232</v>
      </c>
      <c r="AE27" s="724"/>
      <c r="AF27" s="724"/>
      <c r="AG27" s="724"/>
      <c r="AH27" s="724"/>
      <c r="AI27" s="724"/>
      <c r="AJ27" s="724"/>
      <c r="AK27" s="724"/>
      <c r="AL27" s="666" t="s">
        <v>241</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22703729</v>
      </c>
      <c r="BH27" s="664"/>
      <c r="BI27" s="664"/>
      <c r="BJ27" s="664"/>
      <c r="BK27" s="664"/>
      <c r="BL27" s="664"/>
      <c r="BM27" s="664"/>
      <c r="BN27" s="665"/>
      <c r="BO27" s="723">
        <v>100</v>
      </c>
      <c r="BP27" s="723"/>
      <c r="BQ27" s="723"/>
      <c r="BR27" s="723"/>
      <c r="BS27" s="669">
        <v>84396</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6926318</v>
      </c>
      <c r="CS27" s="662"/>
      <c r="CT27" s="662"/>
      <c r="CU27" s="662"/>
      <c r="CV27" s="662"/>
      <c r="CW27" s="662"/>
      <c r="CX27" s="662"/>
      <c r="CY27" s="663"/>
      <c r="CZ27" s="666">
        <v>16</v>
      </c>
      <c r="DA27" s="695"/>
      <c r="DB27" s="695"/>
      <c r="DC27" s="696"/>
      <c r="DD27" s="669">
        <v>2424336</v>
      </c>
      <c r="DE27" s="662"/>
      <c r="DF27" s="662"/>
      <c r="DG27" s="662"/>
      <c r="DH27" s="662"/>
      <c r="DI27" s="662"/>
      <c r="DJ27" s="662"/>
      <c r="DK27" s="663"/>
      <c r="DL27" s="669">
        <v>2423717</v>
      </c>
      <c r="DM27" s="662"/>
      <c r="DN27" s="662"/>
      <c r="DO27" s="662"/>
      <c r="DP27" s="662"/>
      <c r="DQ27" s="662"/>
      <c r="DR27" s="662"/>
      <c r="DS27" s="662"/>
      <c r="DT27" s="662"/>
      <c r="DU27" s="662"/>
      <c r="DV27" s="663"/>
      <c r="DW27" s="666">
        <v>10.199999999999999</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241</v>
      </c>
      <c r="S28" s="664"/>
      <c r="T28" s="664"/>
      <c r="U28" s="664"/>
      <c r="V28" s="664"/>
      <c r="W28" s="664"/>
      <c r="X28" s="664"/>
      <c r="Y28" s="665"/>
      <c r="Z28" s="723" t="s">
        <v>241</v>
      </c>
      <c r="AA28" s="723"/>
      <c r="AB28" s="723"/>
      <c r="AC28" s="723"/>
      <c r="AD28" s="724" t="s">
        <v>232</v>
      </c>
      <c r="AE28" s="724"/>
      <c r="AF28" s="724"/>
      <c r="AG28" s="724"/>
      <c r="AH28" s="724"/>
      <c r="AI28" s="724"/>
      <c r="AJ28" s="724"/>
      <c r="AK28" s="724"/>
      <c r="AL28" s="666" t="s">
        <v>241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5452671</v>
      </c>
      <c r="CS28" s="664"/>
      <c r="CT28" s="664"/>
      <c r="CU28" s="664"/>
      <c r="CV28" s="664"/>
      <c r="CW28" s="664"/>
      <c r="CX28" s="664"/>
      <c r="CY28" s="665"/>
      <c r="CZ28" s="666">
        <v>12.6</v>
      </c>
      <c r="DA28" s="695"/>
      <c r="DB28" s="695"/>
      <c r="DC28" s="696"/>
      <c r="DD28" s="669">
        <v>5152327</v>
      </c>
      <c r="DE28" s="664"/>
      <c r="DF28" s="664"/>
      <c r="DG28" s="664"/>
      <c r="DH28" s="664"/>
      <c r="DI28" s="664"/>
      <c r="DJ28" s="664"/>
      <c r="DK28" s="665"/>
      <c r="DL28" s="669">
        <v>5152327</v>
      </c>
      <c r="DM28" s="664"/>
      <c r="DN28" s="664"/>
      <c r="DO28" s="664"/>
      <c r="DP28" s="664"/>
      <c r="DQ28" s="664"/>
      <c r="DR28" s="664"/>
      <c r="DS28" s="664"/>
      <c r="DT28" s="664"/>
      <c r="DU28" s="664"/>
      <c r="DV28" s="665"/>
      <c r="DW28" s="666">
        <v>21.8</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1945828</v>
      </c>
      <c r="S29" s="664"/>
      <c r="T29" s="664"/>
      <c r="U29" s="664"/>
      <c r="V29" s="664"/>
      <c r="W29" s="664"/>
      <c r="X29" s="664"/>
      <c r="Y29" s="665"/>
      <c r="Z29" s="723">
        <v>4.4000000000000004</v>
      </c>
      <c r="AA29" s="723"/>
      <c r="AB29" s="723"/>
      <c r="AC29" s="723"/>
      <c r="AD29" s="724" t="s">
        <v>232</v>
      </c>
      <c r="AE29" s="724"/>
      <c r="AF29" s="724"/>
      <c r="AG29" s="724"/>
      <c r="AH29" s="724"/>
      <c r="AI29" s="724"/>
      <c r="AJ29" s="724"/>
      <c r="AK29" s="724"/>
      <c r="AL29" s="666" t="s">
        <v>241</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5452543</v>
      </c>
      <c r="CS29" s="662"/>
      <c r="CT29" s="662"/>
      <c r="CU29" s="662"/>
      <c r="CV29" s="662"/>
      <c r="CW29" s="662"/>
      <c r="CX29" s="662"/>
      <c r="CY29" s="663"/>
      <c r="CZ29" s="666">
        <v>12.6</v>
      </c>
      <c r="DA29" s="695"/>
      <c r="DB29" s="695"/>
      <c r="DC29" s="696"/>
      <c r="DD29" s="669">
        <v>5152199</v>
      </c>
      <c r="DE29" s="662"/>
      <c r="DF29" s="662"/>
      <c r="DG29" s="662"/>
      <c r="DH29" s="662"/>
      <c r="DI29" s="662"/>
      <c r="DJ29" s="662"/>
      <c r="DK29" s="663"/>
      <c r="DL29" s="669">
        <v>5152199</v>
      </c>
      <c r="DM29" s="662"/>
      <c r="DN29" s="662"/>
      <c r="DO29" s="662"/>
      <c r="DP29" s="662"/>
      <c r="DQ29" s="662"/>
      <c r="DR29" s="662"/>
      <c r="DS29" s="662"/>
      <c r="DT29" s="662"/>
      <c r="DU29" s="662"/>
      <c r="DV29" s="663"/>
      <c r="DW29" s="666">
        <v>21.8</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2442619</v>
      </c>
      <c r="S30" s="664"/>
      <c r="T30" s="664"/>
      <c r="U30" s="664"/>
      <c r="V30" s="664"/>
      <c r="W30" s="664"/>
      <c r="X30" s="664"/>
      <c r="Y30" s="665"/>
      <c r="Z30" s="723">
        <v>5.5</v>
      </c>
      <c r="AA30" s="723"/>
      <c r="AB30" s="723"/>
      <c r="AC30" s="723"/>
      <c r="AD30" s="724">
        <v>166994</v>
      </c>
      <c r="AE30" s="724"/>
      <c r="AF30" s="724"/>
      <c r="AG30" s="724"/>
      <c r="AH30" s="724"/>
      <c r="AI30" s="724"/>
      <c r="AJ30" s="724"/>
      <c r="AK30" s="724"/>
      <c r="AL30" s="666">
        <v>0.7</v>
      </c>
      <c r="AM30" s="667"/>
      <c r="AN30" s="667"/>
      <c r="AO30" s="725"/>
      <c r="AP30" s="751" t="s">
        <v>308</v>
      </c>
      <c r="AQ30" s="752"/>
      <c r="AR30" s="752"/>
      <c r="AS30" s="752"/>
      <c r="AT30" s="757" t="s">
        <v>309</v>
      </c>
      <c r="AU30" s="230"/>
      <c r="AV30" s="230"/>
      <c r="AW30" s="230"/>
      <c r="AX30" s="760" t="s">
        <v>186</v>
      </c>
      <c r="AY30" s="761"/>
      <c r="AZ30" s="761"/>
      <c r="BA30" s="761"/>
      <c r="BB30" s="761"/>
      <c r="BC30" s="761"/>
      <c r="BD30" s="761"/>
      <c r="BE30" s="761"/>
      <c r="BF30" s="762"/>
      <c r="BG30" s="741">
        <v>99.5</v>
      </c>
      <c r="BH30" s="742"/>
      <c r="BI30" s="742"/>
      <c r="BJ30" s="742"/>
      <c r="BK30" s="742"/>
      <c r="BL30" s="742"/>
      <c r="BM30" s="743">
        <v>96.5</v>
      </c>
      <c r="BN30" s="742"/>
      <c r="BO30" s="742"/>
      <c r="BP30" s="742"/>
      <c r="BQ30" s="744"/>
      <c r="BR30" s="741">
        <v>99.5</v>
      </c>
      <c r="BS30" s="742"/>
      <c r="BT30" s="742"/>
      <c r="BU30" s="742"/>
      <c r="BV30" s="742"/>
      <c r="BW30" s="742"/>
      <c r="BX30" s="743">
        <v>96.3</v>
      </c>
      <c r="BY30" s="742"/>
      <c r="BZ30" s="742"/>
      <c r="CA30" s="742"/>
      <c r="CB30" s="744"/>
      <c r="CD30" s="747"/>
      <c r="CE30" s="748"/>
      <c r="CF30" s="705" t="s">
        <v>310</v>
      </c>
      <c r="CG30" s="702"/>
      <c r="CH30" s="702"/>
      <c r="CI30" s="702"/>
      <c r="CJ30" s="702"/>
      <c r="CK30" s="702"/>
      <c r="CL30" s="702"/>
      <c r="CM30" s="702"/>
      <c r="CN30" s="702"/>
      <c r="CO30" s="702"/>
      <c r="CP30" s="702"/>
      <c r="CQ30" s="703"/>
      <c r="CR30" s="661">
        <v>4946088</v>
      </c>
      <c r="CS30" s="664"/>
      <c r="CT30" s="664"/>
      <c r="CU30" s="664"/>
      <c r="CV30" s="664"/>
      <c r="CW30" s="664"/>
      <c r="CX30" s="664"/>
      <c r="CY30" s="665"/>
      <c r="CZ30" s="666">
        <v>11.4</v>
      </c>
      <c r="DA30" s="695"/>
      <c r="DB30" s="695"/>
      <c r="DC30" s="696"/>
      <c r="DD30" s="669">
        <v>4706715</v>
      </c>
      <c r="DE30" s="664"/>
      <c r="DF30" s="664"/>
      <c r="DG30" s="664"/>
      <c r="DH30" s="664"/>
      <c r="DI30" s="664"/>
      <c r="DJ30" s="664"/>
      <c r="DK30" s="665"/>
      <c r="DL30" s="669">
        <v>4706715</v>
      </c>
      <c r="DM30" s="664"/>
      <c r="DN30" s="664"/>
      <c r="DO30" s="664"/>
      <c r="DP30" s="664"/>
      <c r="DQ30" s="664"/>
      <c r="DR30" s="664"/>
      <c r="DS30" s="664"/>
      <c r="DT30" s="664"/>
      <c r="DU30" s="664"/>
      <c r="DV30" s="665"/>
      <c r="DW30" s="666">
        <v>19.899999999999999</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173355</v>
      </c>
      <c r="S31" s="664"/>
      <c r="T31" s="664"/>
      <c r="U31" s="664"/>
      <c r="V31" s="664"/>
      <c r="W31" s="664"/>
      <c r="X31" s="664"/>
      <c r="Y31" s="665"/>
      <c r="Z31" s="723">
        <v>0.4</v>
      </c>
      <c r="AA31" s="723"/>
      <c r="AB31" s="723"/>
      <c r="AC31" s="723"/>
      <c r="AD31" s="724" t="s">
        <v>232</v>
      </c>
      <c r="AE31" s="724"/>
      <c r="AF31" s="724"/>
      <c r="AG31" s="724"/>
      <c r="AH31" s="724"/>
      <c r="AI31" s="724"/>
      <c r="AJ31" s="724"/>
      <c r="AK31" s="724"/>
      <c r="AL31" s="666" t="s">
        <v>241</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99.6</v>
      </c>
      <c r="BH31" s="662"/>
      <c r="BI31" s="662"/>
      <c r="BJ31" s="662"/>
      <c r="BK31" s="662"/>
      <c r="BL31" s="662"/>
      <c r="BM31" s="667">
        <v>95.1</v>
      </c>
      <c r="BN31" s="740"/>
      <c r="BO31" s="740"/>
      <c r="BP31" s="740"/>
      <c r="BQ31" s="701"/>
      <c r="BR31" s="739">
        <v>99.5</v>
      </c>
      <c r="BS31" s="662"/>
      <c r="BT31" s="662"/>
      <c r="BU31" s="662"/>
      <c r="BV31" s="662"/>
      <c r="BW31" s="662"/>
      <c r="BX31" s="667">
        <v>94.7</v>
      </c>
      <c r="BY31" s="740"/>
      <c r="BZ31" s="740"/>
      <c r="CA31" s="740"/>
      <c r="CB31" s="701"/>
      <c r="CD31" s="747"/>
      <c r="CE31" s="748"/>
      <c r="CF31" s="705" t="s">
        <v>314</v>
      </c>
      <c r="CG31" s="702"/>
      <c r="CH31" s="702"/>
      <c r="CI31" s="702"/>
      <c r="CJ31" s="702"/>
      <c r="CK31" s="702"/>
      <c r="CL31" s="702"/>
      <c r="CM31" s="702"/>
      <c r="CN31" s="702"/>
      <c r="CO31" s="702"/>
      <c r="CP31" s="702"/>
      <c r="CQ31" s="703"/>
      <c r="CR31" s="661">
        <v>506455</v>
      </c>
      <c r="CS31" s="662"/>
      <c r="CT31" s="662"/>
      <c r="CU31" s="662"/>
      <c r="CV31" s="662"/>
      <c r="CW31" s="662"/>
      <c r="CX31" s="662"/>
      <c r="CY31" s="663"/>
      <c r="CZ31" s="666">
        <v>1.2</v>
      </c>
      <c r="DA31" s="695"/>
      <c r="DB31" s="695"/>
      <c r="DC31" s="696"/>
      <c r="DD31" s="669">
        <v>445484</v>
      </c>
      <c r="DE31" s="662"/>
      <c r="DF31" s="662"/>
      <c r="DG31" s="662"/>
      <c r="DH31" s="662"/>
      <c r="DI31" s="662"/>
      <c r="DJ31" s="662"/>
      <c r="DK31" s="663"/>
      <c r="DL31" s="669">
        <v>445484</v>
      </c>
      <c r="DM31" s="662"/>
      <c r="DN31" s="662"/>
      <c r="DO31" s="662"/>
      <c r="DP31" s="662"/>
      <c r="DQ31" s="662"/>
      <c r="DR31" s="662"/>
      <c r="DS31" s="662"/>
      <c r="DT31" s="662"/>
      <c r="DU31" s="662"/>
      <c r="DV31" s="663"/>
      <c r="DW31" s="666">
        <v>1.9</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459563</v>
      </c>
      <c r="S32" s="664"/>
      <c r="T32" s="664"/>
      <c r="U32" s="664"/>
      <c r="V32" s="664"/>
      <c r="W32" s="664"/>
      <c r="X32" s="664"/>
      <c r="Y32" s="665"/>
      <c r="Z32" s="723">
        <v>1</v>
      </c>
      <c r="AA32" s="723"/>
      <c r="AB32" s="723"/>
      <c r="AC32" s="723"/>
      <c r="AD32" s="724" t="s">
        <v>241</v>
      </c>
      <c r="AE32" s="724"/>
      <c r="AF32" s="724"/>
      <c r="AG32" s="724"/>
      <c r="AH32" s="724"/>
      <c r="AI32" s="724"/>
      <c r="AJ32" s="724"/>
      <c r="AK32" s="724"/>
      <c r="AL32" s="666" t="s">
        <v>241</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99.4</v>
      </c>
      <c r="BH32" s="677"/>
      <c r="BI32" s="677"/>
      <c r="BJ32" s="677"/>
      <c r="BK32" s="677"/>
      <c r="BL32" s="677"/>
      <c r="BM32" s="721">
        <v>98.6</v>
      </c>
      <c r="BN32" s="677"/>
      <c r="BO32" s="677"/>
      <c r="BP32" s="677"/>
      <c r="BQ32" s="714"/>
      <c r="BR32" s="738">
        <v>99.4</v>
      </c>
      <c r="BS32" s="677"/>
      <c r="BT32" s="677"/>
      <c r="BU32" s="677"/>
      <c r="BV32" s="677"/>
      <c r="BW32" s="677"/>
      <c r="BX32" s="721">
        <v>98.4</v>
      </c>
      <c r="BY32" s="677"/>
      <c r="BZ32" s="677"/>
      <c r="CA32" s="677"/>
      <c r="CB32" s="714"/>
      <c r="CD32" s="749"/>
      <c r="CE32" s="750"/>
      <c r="CF32" s="705" t="s">
        <v>317</v>
      </c>
      <c r="CG32" s="702"/>
      <c r="CH32" s="702"/>
      <c r="CI32" s="702"/>
      <c r="CJ32" s="702"/>
      <c r="CK32" s="702"/>
      <c r="CL32" s="702"/>
      <c r="CM32" s="702"/>
      <c r="CN32" s="702"/>
      <c r="CO32" s="702"/>
      <c r="CP32" s="702"/>
      <c r="CQ32" s="703"/>
      <c r="CR32" s="661">
        <v>128</v>
      </c>
      <c r="CS32" s="664"/>
      <c r="CT32" s="664"/>
      <c r="CU32" s="664"/>
      <c r="CV32" s="664"/>
      <c r="CW32" s="664"/>
      <c r="CX32" s="664"/>
      <c r="CY32" s="665"/>
      <c r="CZ32" s="666">
        <v>0</v>
      </c>
      <c r="DA32" s="695"/>
      <c r="DB32" s="695"/>
      <c r="DC32" s="696"/>
      <c r="DD32" s="669">
        <v>128</v>
      </c>
      <c r="DE32" s="664"/>
      <c r="DF32" s="664"/>
      <c r="DG32" s="664"/>
      <c r="DH32" s="664"/>
      <c r="DI32" s="664"/>
      <c r="DJ32" s="664"/>
      <c r="DK32" s="665"/>
      <c r="DL32" s="669">
        <v>128</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870561</v>
      </c>
      <c r="S33" s="664"/>
      <c r="T33" s="664"/>
      <c r="U33" s="664"/>
      <c r="V33" s="664"/>
      <c r="W33" s="664"/>
      <c r="X33" s="664"/>
      <c r="Y33" s="665"/>
      <c r="Z33" s="723">
        <v>2</v>
      </c>
      <c r="AA33" s="723"/>
      <c r="AB33" s="723"/>
      <c r="AC33" s="723"/>
      <c r="AD33" s="724" t="s">
        <v>241</v>
      </c>
      <c r="AE33" s="724"/>
      <c r="AF33" s="724"/>
      <c r="AG33" s="724"/>
      <c r="AH33" s="724"/>
      <c r="AI33" s="724"/>
      <c r="AJ33" s="724"/>
      <c r="AK33" s="724"/>
      <c r="AL33" s="666" t="s">
        <v>241</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14354909</v>
      </c>
      <c r="CS33" s="662"/>
      <c r="CT33" s="662"/>
      <c r="CU33" s="662"/>
      <c r="CV33" s="662"/>
      <c r="CW33" s="662"/>
      <c r="CX33" s="662"/>
      <c r="CY33" s="663"/>
      <c r="CZ33" s="666">
        <v>33.200000000000003</v>
      </c>
      <c r="DA33" s="695"/>
      <c r="DB33" s="695"/>
      <c r="DC33" s="696"/>
      <c r="DD33" s="669">
        <v>11979810</v>
      </c>
      <c r="DE33" s="662"/>
      <c r="DF33" s="662"/>
      <c r="DG33" s="662"/>
      <c r="DH33" s="662"/>
      <c r="DI33" s="662"/>
      <c r="DJ33" s="662"/>
      <c r="DK33" s="663"/>
      <c r="DL33" s="669">
        <v>9586769</v>
      </c>
      <c r="DM33" s="662"/>
      <c r="DN33" s="662"/>
      <c r="DO33" s="662"/>
      <c r="DP33" s="662"/>
      <c r="DQ33" s="662"/>
      <c r="DR33" s="662"/>
      <c r="DS33" s="662"/>
      <c r="DT33" s="662"/>
      <c r="DU33" s="662"/>
      <c r="DV33" s="663"/>
      <c r="DW33" s="666">
        <v>40.5</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1054154</v>
      </c>
      <c r="S34" s="664"/>
      <c r="T34" s="664"/>
      <c r="U34" s="664"/>
      <c r="V34" s="664"/>
      <c r="W34" s="664"/>
      <c r="X34" s="664"/>
      <c r="Y34" s="665"/>
      <c r="Z34" s="723">
        <v>2.4</v>
      </c>
      <c r="AA34" s="723"/>
      <c r="AB34" s="723"/>
      <c r="AC34" s="723"/>
      <c r="AD34" s="724">
        <v>38</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6553795</v>
      </c>
      <c r="CS34" s="664"/>
      <c r="CT34" s="664"/>
      <c r="CU34" s="664"/>
      <c r="CV34" s="664"/>
      <c r="CW34" s="664"/>
      <c r="CX34" s="664"/>
      <c r="CY34" s="665"/>
      <c r="CZ34" s="666">
        <v>15.2</v>
      </c>
      <c r="DA34" s="695"/>
      <c r="DB34" s="695"/>
      <c r="DC34" s="696"/>
      <c r="DD34" s="669">
        <v>5104693</v>
      </c>
      <c r="DE34" s="664"/>
      <c r="DF34" s="664"/>
      <c r="DG34" s="664"/>
      <c r="DH34" s="664"/>
      <c r="DI34" s="664"/>
      <c r="DJ34" s="664"/>
      <c r="DK34" s="665"/>
      <c r="DL34" s="669">
        <v>4547847</v>
      </c>
      <c r="DM34" s="664"/>
      <c r="DN34" s="664"/>
      <c r="DO34" s="664"/>
      <c r="DP34" s="664"/>
      <c r="DQ34" s="664"/>
      <c r="DR34" s="664"/>
      <c r="DS34" s="664"/>
      <c r="DT34" s="664"/>
      <c r="DU34" s="664"/>
      <c r="DV34" s="665"/>
      <c r="DW34" s="666">
        <v>19.2</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4576359</v>
      </c>
      <c r="S35" s="664"/>
      <c r="T35" s="664"/>
      <c r="U35" s="664"/>
      <c r="V35" s="664"/>
      <c r="W35" s="664"/>
      <c r="X35" s="664"/>
      <c r="Y35" s="665"/>
      <c r="Z35" s="723">
        <v>10.3</v>
      </c>
      <c r="AA35" s="723"/>
      <c r="AB35" s="723"/>
      <c r="AC35" s="723"/>
      <c r="AD35" s="724" t="s">
        <v>232</v>
      </c>
      <c r="AE35" s="724"/>
      <c r="AF35" s="724"/>
      <c r="AG35" s="724"/>
      <c r="AH35" s="724"/>
      <c r="AI35" s="724"/>
      <c r="AJ35" s="724"/>
      <c r="AK35" s="724"/>
      <c r="AL35" s="666" t="s">
        <v>232</v>
      </c>
      <c r="AM35" s="667"/>
      <c r="AN35" s="667"/>
      <c r="AO35" s="725"/>
      <c r="AP35" s="234"/>
      <c r="AQ35" s="729" t="s">
        <v>325</v>
      </c>
      <c r="AR35" s="730"/>
      <c r="AS35" s="730"/>
      <c r="AT35" s="730"/>
      <c r="AU35" s="730"/>
      <c r="AV35" s="730"/>
      <c r="AW35" s="730"/>
      <c r="AX35" s="730"/>
      <c r="AY35" s="731"/>
      <c r="AZ35" s="726">
        <v>5940589</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192372</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405609</v>
      </c>
      <c r="CS35" s="662"/>
      <c r="CT35" s="662"/>
      <c r="CU35" s="662"/>
      <c r="CV35" s="662"/>
      <c r="CW35" s="662"/>
      <c r="CX35" s="662"/>
      <c r="CY35" s="663"/>
      <c r="CZ35" s="666">
        <v>0.9</v>
      </c>
      <c r="DA35" s="695"/>
      <c r="DB35" s="695"/>
      <c r="DC35" s="696"/>
      <c r="DD35" s="669">
        <v>386026</v>
      </c>
      <c r="DE35" s="662"/>
      <c r="DF35" s="662"/>
      <c r="DG35" s="662"/>
      <c r="DH35" s="662"/>
      <c r="DI35" s="662"/>
      <c r="DJ35" s="662"/>
      <c r="DK35" s="663"/>
      <c r="DL35" s="669">
        <v>386026</v>
      </c>
      <c r="DM35" s="662"/>
      <c r="DN35" s="662"/>
      <c r="DO35" s="662"/>
      <c r="DP35" s="662"/>
      <c r="DQ35" s="662"/>
      <c r="DR35" s="662"/>
      <c r="DS35" s="662"/>
      <c r="DT35" s="662"/>
      <c r="DU35" s="662"/>
      <c r="DV35" s="663"/>
      <c r="DW35" s="666">
        <v>1.6</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232</v>
      </c>
      <c r="S36" s="664"/>
      <c r="T36" s="664"/>
      <c r="U36" s="664"/>
      <c r="V36" s="664"/>
      <c r="W36" s="664"/>
      <c r="X36" s="664"/>
      <c r="Y36" s="665"/>
      <c r="Z36" s="723" t="s">
        <v>232</v>
      </c>
      <c r="AA36" s="723"/>
      <c r="AB36" s="723"/>
      <c r="AC36" s="723"/>
      <c r="AD36" s="724" t="s">
        <v>232</v>
      </c>
      <c r="AE36" s="724"/>
      <c r="AF36" s="724"/>
      <c r="AG36" s="724"/>
      <c r="AH36" s="724"/>
      <c r="AI36" s="724"/>
      <c r="AJ36" s="724"/>
      <c r="AK36" s="724"/>
      <c r="AL36" s="666" t="s">
        <v>232</v>
      </c>
      <c r="AM36" s="667"/>
      <c r="AN36" s="667"/>
      <c r="AO36" s="725"/>
      <c r="AQ36" s="698" t="s">
        <v>329</v>
      </c>
      <c r="AR36" s="699"/>
      <c r="AS36" s="699"/>
      <c r="AT36" s="699"/>
      <c r="AU36" s="699"/>
      <c r="AV36" s="699"/>
      <c r="AW36" s="699"/>
      <c r="AX36" s="699"/>
      <c r="AY36" s="700"/>
      <c r="AZ36" s="661">
        <v>1213695</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48858</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2696616</v>
      </c>
      <c r="CS36" s="664"/>
      <c r="CT36" s="664"/>
      <c r="CU36" s="664"/>
      <c r="CV36" s="664"/>
      <c r="CW36" s="664"/>
      <c r="CX36" s="664"/>
      <c r="CY36" s="665"/>
      <c r="CZ36" s="666">
        <v>6.2</v>
      </c>
      <c r="DA36" s="695"/>
      <c r="DB36" s="695"/>
      <c r="DC36" s="696"/>
      <c r="DD36" s="669">
        <v>2545945</v>
      </c>
      <c r="DE36" s="664"/>
      <c r="DF36" s="664"/>
      <c r="DG36" s="664"/>
      <c r="DH36" s="664"/>
      <c r="DI36" s="664"/>
      <c r="DJ36" s="664"/>
      <c r="DK36" s="665"/>
      <c r="DL36" s="669">
        <v>2082693</v>
      </c>
      <c r="DM36" s="664"/>
      <c r="DN36" s="664"/>
      <c r="DO36" s="664"/>
      <c r="DP36" s="664"/>
      <c r="DQ36" s="664"/>
      <c r="DR36" s="664"/>
      <c r="DS36" s="664"/>
      <c r="DT36" s="664"/>
      <c r="DU36" s="664"/>
      <c r="DV36" s="665"/>
      <c r="DW36" s="666">
        <v>8.8000000000000007</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119259</v>
      </c>
      <c r="S37" s="664"/>
      <c r="T37" s="664"/>
      <c r="U37" s="664"/>
      <c r="V37" s="664"/>
      <c r="W37" s="664"/>
      <c r="X37" s="664"/>
      <c r="Y37" s="665"/>
      <c r="Z37" s="723">
        <v>0.3</v>
      </c>
      <c r="AA37" s="723"/>
      <c r="AB37" s="723"/>
      <c r="AC37" s="723"/>
      <c r="AD37" s="724" t="s">
        <v>232</v>
      </c>
      <c r="AE37" s="724"/>
      <c r="AF37" s="724"/>
      <c r="AG37" s="724"/>
      <c r="AH37" s="724"/>
      <c r="AI37" s="724"/>
      <c r="AJ37" s="724"/>
      <c r="AK37" s="724"/>
      <c r="AL37" s="666" t="s">
        <v>241</v>
      </c>
      <c r="AM37" s="667"/>
      <c r="AN37" s="667"/>
      <c r="AO37" s="725"/>
      <c r="AQ37" s="698" t="s">
        <v>333</v>
      </c>
      <c r="AR37" s="699"/>
      <c r="AS37" s="699"/>
      <c r="AT37" s="699"/>
      <c r="AU37" s="699"/>
      <c r="AV37" s="699"/>
      <c r="AW37" s="699"/>
      <c r="AX37" s="699"/>
      <c r="AY37" s="700"/>
      <c r="AZ37" s="661">
        <v>716519</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12565</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14157</v>
      </c>
      <c r="CS37" s="662"/>
      <c r="CT37" s="662"/>
      <c r="CU37" s="662"/>
      <c r="CV37" s="662"/>
      <c r="CW37" s="662"/>
      <c r="CX37" s="662"/>
      <c r="CY37" s="663"/>
      <c r="CZ37" s="666">
        <v>0</v>
      </c>
      <c r="DA37" s="695"/>
      <c r="DB37" s="695"/>
      <c r="DC37" s="696"/>
      <c r="DD37" s="669">
        <v>14157</v>
      </c>
      <c r="DE37" s="662"/>
      <c r="DF37" s="662"/>
      <c r="DG37" s="662"/>
      <c r="DH37" s="662"/>
      <c r="DI37" s="662"/>
      <c r="DJ37" s="662"/>
      <c r="DK37" s="663"/>
      <c r="DL37" s="669">
        <v>12204</v>
      </c>
      <c r="DM37" s="662"/>
      <c r="DN37" s="662"/>
      <c r="DO37" s="662"/>
      <c r="DP37" s="662"/>
      <c r="DQ37" s="662"/>
      <c r="DR37" s="662"/>
      <c r="DS37" s="662"/>
      <c r="DT37" s="662"/>
      <c r="DU37" s="662"/>
      <c r="DV37" s="663"/>
      <c r="DW37" s="666">
        <v>0.1</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44277999</v>
      </c>
      <c r="S38" s="713"/>
      <c r="T38" s="713"/>
      <c r="U38" s="713"/>
      <c r="V38" s="713"/>
      <c r="W38" s="713"/>
      <c r="X38" s="713"/>
      <c r="Y38" s="718"/>
      <c r="Z38" s="719">
        <v>100</v>
      </c>
      <c r="AA38" s="719"/>
      <c r="AB38" s="719"/>
      <c r="AC38" s="719"/>
      <c r="AD38" s="720">
        <v>23557839</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593471</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19333</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3954790</v>
      </c>
      <c r="CS38" s="664"/>
      <c r="CT38" s="664"/>
      <c r="CU38" s="664"/>
      <c r="CV38" s="664"/>
      <c r="CW38" s="664"/>
      <c r="CX38" s="664"/>
      <c r="CY38" s="665"/>
      <c r="CZ38" s="666">
        <v>9.1999999999999993</v>
      </c>
      <c r="DA38" s="695"/>
      <c r="DB38" s="695"/>
      <c r="DC38" s="696"/>
      <c r="DD38" s="669">
        <v>3362335</v>
      </c>
      <c r="DE38" s="664"/>
      <c r="DF38" s="664"/>
      <c r="DG38" s="664"/>
      <c r="DH38" s="664"/>
      <c r="DI38" s="664"/>
      <c r="DJ38" s="664"/>
      <c r="DK38" s="665"/>
      <c r="DL38" s="669">
        <v>2570203</v>
      </c>
      <c r="DM38" s="664"/>
      <c r="DN38" s="664"/>
      <c r="DO38" s="664"/>
      <c r="DP38" s="664"/>
      <c r="DQ38" s="664"/>
      <c r="DR38" s="664"/>
      <c r="DS38" s="664"/>
      <c r="DT38" s="664"/>
      <c r="DU38" s="664"/>
      <c r="DV38" s="665"/>
      <c r="DW38" s="666">
        <v>10.9</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v>55585</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120</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522633</v>
      </c>
      <c r="CS39" s="662"/>
      <c r="CT39" s="662"/>
      <c r="CU39" s="662"/>
      <c r="CV39" s="662"/>
      <c r="CW39" s="662"/>
      <c r="CX39" s="662"/>
      <c r="CY39" s="663"/>
      <c r="CZ39" s="666">
        <v>1.2</v>
      </c>
      <c r="DA39" s="695"/>
      <c r="DB39" s="695"/>
      <c r="DC39" s="696"/>
      <c r="DD39" s="669">
        <v>380205</v>
      </c>
      <c r="DE39" s="662"/>
      <c r="DF39" s="662"/>
      <c r="DG39" s="662"/>
      <c r="DH39" s="662"/>
      <c r="DI39" s="662"/>
      <c r="DJ39" s="662"/>
      <c r="DK39" s="663"/>
      <c r="DL39" s="669" t="s">
        <v>232</v>
      </c>
      <c r="DM39" s="662"/>
      <c r="DN39" s="662"/>
      <c r="DO39" s="662"/>
      <c r="DP39" s="662"/>
      <c r="DQ39" s="662"/>
      <c r="DR39" s="662"/>
      <c r="DS39" s="662"/>
      <c r="DT39" s="662"/>
      <c r="DU39" s="662"/>
      <c r="DV39" s="663"/>
      <c r="DW39" s="666" t="s">
        <v>241</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885566</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232</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221466</v>
      </c>
      <c r="CS40" s="664"/>
      <c r="CT40" s="664"/>
      <c r="CU40" s="664"/>
      <c r="CV40" s="664"/>
      <c r="CW40" s="664"/>
      <c r="CX40" s="664"/>
      <c r="CY40" s="665"/>
      <c r="CZ40" s="666">
        <v>0.5</v>
      </c>
      <c r="DA40" s="695"/>
      <c r="DB40" s="695"/>
      <c r="DC40" s="696"/>
      <c r="DD40" s="669">
        <v>200606</v>
      </c>
      <c r="DE40" s="664"/>
      <c r="DF40" s="664"/>
      <c r="DG40" s="664"/>
      <c r="DH40" s="664"/>
      <c r="DI40" s="664"/>
      <c r="DJ40" s="664"/>
      <c r="DK40" s="665"/>
      <c r="DL40" s="669" t="s">
        <v>241</v>
      </c>
      <c r="DM40" s="664"/>
      <c r="DN40" s="664"/>
      <c r="DO40" s="664"/>
      <c r="DP40" s="664"/>
      <c r="DQ40" s="664"/>
      <c r="DR40" s="664"/>
      <c r="DS40" s="664"/>
      <c r="DT40" s="664"/>
      <c r="DU40" s="664"/>
      <c r="DV40" s="665"/>
      <c r="DW40" s="666" t="s">
        <v>241</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2475753</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326</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241</v>
      </c>
      <c r="CS41" s="662"/>
      <c r="CT41" s="662"/>
      <c r="CU41" s="662"/>
      <c r="CV41" s="662"/>
      <c r="CW41" s="662"/>
      <c r="CX41" s="662"/>
      <c r="CY41" s="663"/>
      <c r="CZ41" s="666" t="s">
        <v>241</v>
      </c>
      <c r="DA41" s="695"/>
      <c r="DB41" s="695"/>
      <c r="DC41" s="696"/>
      <c r="DD41" s="669" t="s">
        <v>241</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8683677</v>
      </c>
      <c r="CS42" s="664"/>
      <c r="CT42" s="664"/>
      <c r="CU42" s="664"/>
      <c r="CV42" s="664"/>
      <c r="CW42" s="664"/>
      <c r="CX42" s="664"/>
      <c r="CY42" s="665"/>
      <c r="CZ42" s="666">
        <v>20.100000000000001</v>
      </c>
      <c r="DA42" s="667"/>
      <c r="DB42" s="667"/>
      <c r="DC42" s="668"/>
      <c r="DD42" s="669">
        <v>2332496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9977</v>
      </c>
      <c r="CS43" s="662"/>
      <c r="CT43" s="662"/>
      <c r="CU43" s="662"/>
      <c r="CV43" s="662"/>
      <c r="CW43" s="662"/>
      <c r="CX43" s="662"/>
      <c r="CY43" s="663"/>
      <c r="CZ43" s="666">
        <v>0</v>
      </c>
      <c r="DA43" s="695"/>
      <c r="DB43" s="695"/>
      <c r="DC43" s="696"/>
      <c r="DD43" s="669">
        <v>9977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305</v>
      </c>
      <c r="CE44" s="690"/>
      <c r="CF44" s="658" t="s">
        <v>355</v>
      </c>
      <c r="CG44" s="659"/>
      <c r="CH44" s="659"/>
      <c r="CI44" s="659"/>
      <c r="CJ44" s="659"/>
      <c r="CK44" s="659"/>
      <c r="CL44" s="659"/>
      <c r="CM44" s="659"/>
      <c r="CN44" s="659"/>
      <c r="CO44" s="659"/>
      <c r="CP44" s="659"/>
      <c r="CQ44" s="660"/>
      <c r="CR44" s="661">
        <v>8670178</v>
      </c>
      <c r="CS44" s="664"/>
      <c r="CT44" s="664"/>
      <c r="CU44" s="664"/>
      <c r="CV44" s="664"/>
      <c r="CW44" s="664"/>
      <c r="CX44" s="664"/>
      <c r="CY44" s="665"/>
      <c r="CZ44" s="666">
        <v>20.100000000000001</v>
      </c>
      <c r="DA44" s="667"/>
      <c r="DB44" s="667"/>
      <c r="DC44" s="668"/>
      <c r="DD44" s="669">
        <v>2319893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2301496</v>
      </c>
      <c r="CS45" s="662"/>
      <c r="CT45" s="662"/>
      <c r="CU45" s="662"/>
      <c r="CV45" s="662"/>
      <c r="CW45" s="662"/>
      <c r="CX45" s="662"/>
      <c r="CY45" s="663"/>
      <c r="CZ45" s="666">
        <v>5.3</v>
      </c>
      <c r="DA45" s="695"/>
      <c r="DB45" s="695"/>
      <c r="DC45" s="696"/>
      <c r="DD45" s="669">
        <v>60796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6368682</v>
      </c>
      <c r="CS46" s="664"/>
      <c r="CT46" s="664"/>
      <c r="CU46" s="664"/>
      <c r="CV46" s="664"/>
      <c r="CW46" s="664"/>
      <c r="CX46" s="664"/>
      <c r="CY46" s="665"/>
      <c r="CZ46" s="666">
        <v>14.7</v>
      </c>
      <c r="DA46" s="667"/>
      <c r="DB46" s="667"/>
      <c r="DC46" s="668"/>
      <c r="DD46" s="669">
        <v>2259097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v>13499</v>
      </c>
      <c r="CS47" s="662"/>
      <c r="CT47" s="662"/>
      <c r="CU47" s="662"/>
      <c r="CV47" s="662"/>
      <c r="CW47" s="662"/>
      <c r="CX47" s="662"/>
      <c r="CY47" s="663"/>
      <c r="CZ47" s="666">
        <v>0</v>
      </c>
      <c r="DA47" s="695"/>
      <c r="DB47" s="695"/>
      <c r="DC47" s="696"/>
      <c r="DD47" s="669">
        <v>12603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241</v>
      </c>
      <c r="CS48" s="664"/>
      <c r="CT48" s="664"/>
      <c r="CU48" s="664"/>
      <c r="CV48" s="664"/>
      <c r="CW48" s="664"/>
      <c r="CX48" s="664"/>
      <c r="CY48" s="665"/>
      <c r="CZ48" s="666" t="s">
        <v>241</v>
      </c>
      <c r="DA48" s="667"/>
      <c r="DB48" s="667"/>
      <c r="DC48" s="668"/>
      <c r="DD48" s="669" t="s">
        <v>241</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43206918</v>
      </c>
      <c r="CS49" s="677"/>
      <c r="CT49" s="677"/>
      <c r="CU49" s="677"/>
      <c r="CV49" s="677"/>
      <c r="CW49" s="677"/>
      <c r="CX49" s="677"/>
      <c r="CY49" s="678"/>
      <c r="CZ49" s="679">
        <v>100</v>
      </c>
      <c r="DA49" s="680"/>
      <c r="DB49" s="680"/>
      <c r="DC49" s="681"/>
      <c r="DD49" s="682">
        <v>29181084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I6nT3y1XYwxblNAuhKnJTWx8AhpG7w1KjlTbuOv9O6WYz1DXQtRbxEIVZ7ZqqdoHyBbw8DE3MAAr5I9EbfsEZw==" saltValue="tE/+uYS9+uOTydNpKEzne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383</v>
      </c>
      <c r="C7" s="1140"/>
      <c r="D7" s="1140"/>
      <c r="E7" s="1140"/>
      <c r="F7" s="1140"/>
      <c r="G7" s="1140"/>
      <c r="H7" s="1140"/>
      <c r="I7" s="1140"/>
      <c r="J7" s="1140"/>
      <c r="K7" s="1140"/>
      <c r="L7" s="1140"/>
      <c r="M7" s="1140"/>
      <c r="N7" s="1140"/>
      <c r="O7" s="1140"/>
      <c r="P7" s="1141"/>
      <c r="Q7" s="1193">
        <v>44331</v>
      </c>
      <c r="R7" s="1194"/>
      <c r="S7" s="1194"/>
      <c r="T7" s="1194"/>
      <c r="U7" s="1194"/>
      <c r="V7" s="1194">
        <v>43336</v>
      </c>
      <c r="W7" s="1194"/>
      <c r="X7" s="1194"/>
      <c r="Y7" s="1194"/>
      <c r="Z7" s="1194"/>
      <c r="AA7" s="1194">
        <v>995</v>
      </c>
      <c r="AB7" s="1194"/>
      <c r="AC7" s="1194"/>
      <c r="AD7" s="1194"/>
      <c r="AE7" s="1195"/>
      <c r="AF7" s="1196">
        <v>505</v>
      </c>
      <c r="AG7" s="1197"/>
      <c r="AH7" s="1197"/>
      <c r="AI7" s="1197"/>
      <c r="AJ7" s="1198"/>
      <c r="AK7" s="1180">
        <v>882</v>
      </c>
      <c r="AL7" s="1181"/>
      <c r="AM7" s="1181"/>
      <c r="AN7" s="1181"/>
      <c r="AO7" s="1181"/>
      <c r="AP7" s="1181">
        <v>50141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577</v>
      </c>
      <c r="BS7" s="1184" t="s">
        <v>578</v>
      </c>
      <c r="BT7" s="1185"/>
      <c r="BU7" s="1185"/>
      <c r="BV7" s="1185"/>
      <c r="BW7" s="1185"/>
      <c r="BX7" s="1185"/>
      <c r="BY7" s="1185"/>
      <c r="BZ7" s="1185"/>
      <c r="CA7" s="1185"/>
      <c r="CB7" s="1185"/>
      <c r="CC7" s="1185"/>
      <c r="CD7" s="1185"/>
      <c r="CE7" s="1185"/>
      <c r="CF7" s="1185"/>
      <c r="CG7" s="1186"/>
      <c r="CH7" s="1177">
        <v>1</v>
      </c>
      <c r="CI7" s="1178"/>
      <c r="CJ7" s="1178"/>
      <c r="CK7" s="1178"/>
      <c r="CL7" s="1179"/>
      <c r="CM7" s="1177">
        <v>9993</v>
      </c>
      <c r="CN7" s="1178"/>
      <c r="CO7" s="1178"/>
      <c r="CP7" s="1178"/>
      <c r="CQ7" s="1179"/>
      <c r="CR7" s="1177" t="s">
        <v>571</v>
      </c>
      <c r="CS7" s="1178"/>
      <c r="CT7" s="1178"/>
      <c r="CU7" s="1178"/>
      <c r="CV7" s="1179"/>
      <c r="CW7" s="1177" t="s">
        <v>571</v>
      </c>
      <c r="CX7" s="1178"/>
      <c r="CY7" s="1178"/>
      <c r="CZ7" s="1178"/>
      <c r="DA7" s="1179"/>
      <c r="DB7" s="1177" t="s">
        <v>570</v>
      </c>
      <c r="DC7" s="1178"/>
      <c r="DD7" s="1178"/>
      <c r="DE7" s="1178"/>
      <c r="DF7" s="1179"/>
      <c r="DG7" s="1177" t="s">
        <v>570</v>
      </c>
      <c r="DH7" s="1178"/>
      <c r="DI7" s="1178"/>
      <c r="DJ7" s="1178"/>
      <c r="DK7" s="1179"/>
      <c r="DL7" s="1177">
        <v>8</v>
      </c>
      <c r="DM7" s="1178"/>
      <c r="DN7" s="1178"/>
      <c r="DO7" s="1178"/>
      <c r="DP7" s="1179"/>
      <c r="DQ7" s="1177">
        <v>7</v>
      </c>
      <c r="DR7" s="1178"/>
      <c r="DS7" s="1178"/>
      <c r="DT7" s="1178"/>
      <c r="DU7" s="1179"/>
      <c r="DV7" s="1204"/>
      <c r="DW7" s="1205"/>
      <c r="DX7" s="1205"/>
      <c r="DY7" s="1205"/>
      <c r="DZ7" s="1206"/>
      <c r="EA7" s="254"/>
    </row>
    <row r="8" spans="1:131" s="255" customFormat="1" ht="26.25" customHeight="1" x14ac:dyDescent="0.15">
      <c r="A8" s="261">
        <v>2</v>
      </c>
      <c r="B8" s="1126" t="s">
        <v>384</v>
      </c>
      <c r="C8" s="1127"/>
      <c r="D8" s="1127"/>
      <c r="E8" s="1127"/>
      <c r="F8" s="1127"/>
      <c r="G8" s="1127"/>
      <c r="H8" s="1127"/>
      <c r="I8" s="1127"/>
      <c r="J8" s="1127"/>
      <c r="K8" s="1127"/>
      <c r="L8" s="1127"/>
      <c r="M8" s="1127"/>
      <c r="N8" s="1127"/>
      <c r="O8" s="1127"/>
      <c r="P8" s="1128"/>
      <c r="Q8" s="1132">
        <v>892</v>
      </c>
      <c r="R8" s="1133"/>
      <c r="S8" s="1133"/>
      <c r="T8" s="1133"/>
      <c r="U8" s="1133"/>
      <c r="V8" s="1133">
        <v>816</v>
      </c>
      <c r="W8" s="1133"/>
      <c r="X8" s="1133"/>
      <c r="Y8" s="1133"/>
      <c r="Z8" s="1133"/>
      <c r="AA8" s="1133">
        <v>76</v>
      </c>
      <c r="AB8" s="1133"/>
      <c r="AC8" s="1133"/>
      <c r="AD8" s="1133"/>
      <c r="AE8" s="1134"/>
      <c r="AF8" s="1108">
        <v>76</v>
      </c>
      <c r="AG8" s="1109"/>
      <c r="AH8" s="1109"/>
      <c r="AI8" s="1109"/>
      <c r="AJ8" s="1110"/>
      <c r="AK8" s="1175">
        <v>733</v>
      </c>
      <c r="AL8" s="1176"/>
      <c r="AM8" s="1176"/>
      <c r="AN8" s="1176"/>
      <c r="AO8" s="1176"/>
      <c r="AP8" s="1176">
        <v>2497</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t="s">
        <v>577</v>
      </c>
      <c r="BS8" s="1103" t="s">
        <v>579</v>
      </c>
      <c r="BT8" s="1104"/>
      <c r="BU8" s="1104"/>
      <c r="BV8" s="1104"/>
      <c r="BW8" s="1104"/>
      <c r="BX8" s="1104"/>
      <c r="BY8" s="1104"/>
      <c r="BZ8" s="1104"/>
      <c r="CA8" s="1104"/>
      <c r="CB8" s="1104"/>
      <c r="CC8" s="1104"/>
      <c r="CD8" s="1104"/>
      <c r="CE8" s="1104"/>
      <c r="CF8" s="1104"/>
      <c r="CG8" s="1105"/>
      <c r="CH8" s="1078">
        <v>-2179</v>
      </c>
      <c r="CI8" s="1079"/>
      <c r="CJ8" s="1079"/>
      <c r="CK8" s="1079"/>
      <c r="CL8" s="1080"/>
      <c r="CM8" s="1078">
        <v>120116</v>
      </c>
      <c r="CN8" s="1079"/>
      <c r="CO8" s="1079"/>
      <c r="CP8" s="1079"/>
      <c r="CQ8" s="1080"/>
      <c r="CR8" s="1078">
        <v>78</v>
      </c>
      <c r="CS8" s="1079"/>
      <c r="CT8" s="1079"/>
      <c r="CU8" s="1079"/>
      <c r="CV8" s="1080"/>
      <c r="CW8" s="1078" t="s">
        <v>587</v>
      </c>
      <c r="CX8" s="1079"/>
      <c r="CY8" s="1079"/>
      <c r="CZ8" s="1079"/>
      <c r="DA8" s="1080"/>
      <c r="DB8" s="1078" t="s">
        <v>571</v>
      </c>
      <c r="DC8" s="1079"/>
      <c r="DD8" s="1079"/>
      <c r="DE8" s="1079"/>
      <c r="DF8" s="1080"/>
      <c r="DG8" s="1078" t="s">
        <v>571</v>
      </c>
      <c r="DH8" s="1079"/>
      <c r="DI8" s="1079"/>
      <c r="DJ8" s="1079"/>
      <c r="DK8" s="1080"/>
      <c r="DL8" s="1078">
        <v>75</v>
      </c>
      <c r="DM8" s="1079"/>
      <c r="DN8" s="1079"/>
      <c r="DO8" s="1079"/>
      <c r="DP8" s="1080"/>
      <c r="DQ8" s="1078">
        <v>4</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580</v>
      </c>
      <c r="BT9" s="1104"/>
      <c r="BU9" s="1104"/>
      <c r="BV9" s="1104"/>
      <c r="BW9" s="1104"/>
      <c r="BX9" s="1104"/>
      <c r="BY9" s="1104"/>
      <c r="BZ9" s="1104"/>
      <c r="CA9" s="1104"/>
      <c r="CB9" s="1104"/>
      <c r="CC9" s="1104"/>
      <c r="CD9" s="1104"/>
      <c r="CE9" s="1104"/>
      <c r="CF9" s="1104"/>
      <c r="CG9" s="1105"/>
      <c r="CH9" s="1078">
        <v>-102</v>
      </c>
      <c r="CI9" s="1079"/>
      <c r="CJ9" s="1079"/>
      <c r="CK9" s="1079"/>
      <c r="CL9" s="1080"/>
      <c r="CM9" s="1078">
        <v>29</v>
      </c>
      <c r="CN9" s="1079"/>
      <c r="CO9" s="1079"/>
      <c r="CP9" s="1079"/>
      <c r="CQ9" s="1080"/>
      <c r="CR9" s="1078" t="s">
        <v>588</v>
      </c>
      <c r="CS9" s="1079"/>
      <c r="CT9" s="1079"/>
      <c r="CU9" s="1079"/>
      <c r="CV9" s="1080"/>
      <c r="CW9" s="1078">
        <v>50</v>
      </c>
      <c r="CX9" s="1079"/>
      <c r="CY9" s="1079"/>
      <c r="CZ9" s="1079"/>
      <c r="DA9" s="1080"/>
      <c r="DB9" s="1078" t="s">
        <v>571</v>
      </c>
      <c r="DC9" s="1079"/>
      <c r="DD9" s="1079"/>
      <c r="DE9" s="1079"/>
      <c r="DF9" s="1080"/>
      <c r="DG9" s="1078" t="s">
        <v>571</v>
      </c>
      <c r="DH9" s="1079"/>
      <c r="DI9" s="1079"/>
      <c r="DJ9" s="1079"/>
      <c r="DK9" s="1080"/>
      <c r="DL9" s="1078" t="s">
        <v>571</v>
      </c>
      <c r="DM9" s="1079"/>
      <c r="DN9" s="1079"/>
      <c r="DO9" s="1079"/>
      <c r="DP9" s="1080"/>
      <c r="DQ9" s="1078" t="s">
        <v>571</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581</v>
      </c>
      <c r="BT10" s="1104"/>
      <c r="BU10" s="1104"/>
      <c r="BV10" s="1104"/>
      <c r="BW10" s="1104"/>
      <c r="BX10" s="1104"/>
      <c r="BY10" s="1104"/>
      <c r="BZ10" s="1104"/>
      <c r="CA10" s="1104"/>
      <c r="CB10" s="1104"/>
      <c r="CC10" s="1104"/>
      <c r="CD10" s="1104"/>
      <c r="CE10" s="1104"/>
      <c r="CF10" s="1104"/>
      <c r="CG10" s="1105"/>
      <c r="CH10" s="1078">
        <v>15</v>
      </c>
      <c r="CI10" s="1079"/>
      <c r="CJ10" s="1079"/>
      <c r="CK10" s="1079"/>
      <c r="CL10" s="1080"/>
      <c r="CM10" s="1078">
        <v>314</v>
      </c>
      <c r="CN10" s="1079"/>
      <c r="CO10" s="1079"/>
      <c r="CP10" s="1079"/>
      <c r="CQ10" s="1080"/>
      <c r="CR10" s="1078">
        <v>29</v>
      </c>
      <c r="CS10" s="1079"/>
      <c r="CT10" s="1079"/>
      <c r="CU10" s="1079"/>
      <c r="CV10" s="1080"/>
      <c r="CW10" s="1078" t="s">
        <v>587</v>
      </c>
      <c r="CX10" s="1079"/>
      <c r="CY10" s="1079"/>
      <c r="CZ10" s="1079"/>
      <c r="DA10" s="1080"/>
      <c r="DB10" s="1078" t="s">
        <v>571</v>
      </c>
      <c r="DC10" s="1079"/>
      <c r="DD10" s="1079"/>
      <c r="DE10" s="1079"/>
      <c r="DF10" s="1080"/>
      <c r="DG10" s="1078" t="s">
        <v>571</v>
      </c>
      <c r="DH10" s="1079"/>
      <c r="DI10" s="1079"/>
      <c r="DJ10" s="1079"/>
      <c r="DK10" s="1080"/>
      <c r="DL10" s="1078" t="s">
        <v>571</v>
      </c>
      <c r="DM10" s="1079"/>
      <c r="DN10" s="1079"/>
      <c r="DO10" s="1079"/>
      <c r="DP10" s="1080"/>
      <c r="DQ10" s="1078" t="s">
        <v>571</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57">
        <v>44278</v>
      </c>
      <c r="R23" s="1158"/>
      <c r="S23" s="1158"/>
      <c r="T23" s="1158"/>
      <c r="U23" s="1158"/>
      <c r="V23" s="1158">
        <v>43207</v>
      </c>
      <c r="W23" s="1158"/>
      <c r="X23" s="1158"/>
      <c r="Y23" s="1158"/>
      <c r="Z23" s="1158"/>
      <c r="AA23" s="1158">
        <v>1071</v>
      </c>
      <c r="AB23" s="1158"/>
      <c r="AC23" s="1158"/>
      <c r="AD23" s="1158"/>
      <c r="AE23" s="1159"/>
      <c r="AF23" s="1160">
        <v>581</v>
      </c>
      <c r="AG23" s="1158"/>
      <c r="AH23" s="1158"/>
      <c r="AI23" s="1158"/>
      <c r="AJ23" s="1161"/>
      <c r="AK23" s="1162"/>
      <c r="AL23" s="1163"/>
      <c r="AM23" s="1163"/>
      <c r="AN23" s="1163"/>
      <c r="AO23" s="1163"/>
      <c r="AP23" s="1158">
        <v>52638</v>
      </c>
      <c r="AQ23" s="1158"/>
      <c r="AR23" s="1158"/>
      <c r="AS23" s="1158"/>
      <c r="AT23" s="1158"/>
      <c r="AU23" s="1164"/>
      <c r="AV23" s="1164"/>
      <c r="AW23" s="1164"/>
      <c r="AX23" s="1164"/>
      <c r="AY23" s="1165"/>
      <c r="AZ23" s="1154" t="s">
        <v>232</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366</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398</v>
      </c>
      <c r="C28" s="1140"/>
      <c r="D28" s="1140"/>
      <c r="E28" s="1140"/>
      <c r="F28" s="1140"/>
      <c r="G28" s="1140"/>
      <c r="H28" s="1140"/>
      <c r="I28" s="1140"/>
      <c r="J28" s="1140"/>
      <c r="K28" s="1140"/>
      <c r="L28" s="1140"/>
      <c r="M28" s="1140"/>
      <c r="N28" s="1140"/>
      <c r="O28" s="1140"/>
      <c r="P28" s="1141"/>
      <c r="Q28" s="1142">
        <v>10148</v>
      </c>
      <c r="R28" s="1143"/>
      <c r="S28" s="1143"/>
      <c r="T28" s="1143"/>
      <c r="U28" s="1143"/>
      <c r="V28" s="1143">
        <v>9955</v>
      </c>
      <c r="W28" s="1143"/>
      <c r="X28" s="1143"/>
      <c r="Y28" s="1143"/>
      <c r="Z28" s="1143"/>
      <c r="AA28" s="1143">
        <v>192</v>
      </c>
      <c r="AB28" s="1143"/>
      <c r="AC28" s="1143"/>
      <c r="AD28" s="1143"/>
      <c r="AE28" s="1144"/>
      <c r="AF28" s="1145">
        <v>192</v>
      </c>
      <c r="AG28" s="1143"/>
      <c r="AH28" s="1143"/>
      <c r="AI28" s="1143"/>
      <c r="AJ28" s="1146"/>
      <c r="AK28" s="1147">
        <v>886</v>
      </c>
      <c r="AL28" s="1135"/>
      <c r="AM28" s="1135"/>
      <c r="AN28" s="1135"/>
      <c r="AO28" s="1135"/>
      <c r="AP28" s="1135" t="s">
        <v>570</v>
      </c>
      <c r="AQ28" s="1135"/>
      <c r="AR28" s="1135"/>
      <c r="AS28" s="1135"/>
      <c r="AT28" s="1135"/>
      <c r="AU28" s="1135" t="s">
        <v>570</v>
      </c>
      <c r="AV28" s="1135"/>
      <c r="AW28" s="1135"/>
      <c r="AX28" s="1135"/>
      <c r="AY28" s="1135"/>
      <c r="AZ28" s="1136" t="s">
        <v>571</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399</v>
      </c>
      <c r="C29" s="1127"/>
      <c r="D29" s="1127"/>
      <c r="E29" s="1127"/>
      <c r="F29" s="1127"/>
      <c r="G29" s="1127"/>
      <c r="H29" s="1127"/>
      <c r="I29" s="1127"/>
      <c r="J29" s="1127"/>
      <c r="K29" s="1127"/>
      <c r="L29" s="1127"/>
      <c r="M29" s="1127"/>
      <c r="N29" s="1127"/>
      <c r="O29" s="1127"/>
      <c r="P29" s="1128"/>
      <c r="Q29" s="1132">
        <v>8371</v>
      </c>
      <c r="R29" s="1133"/>
      <c r="S29" s="1133"/>
      <c r="T29" s="1133"/>
      <c r="U29" s="1133"/>
      <c r="V29" s="1133">
        <v>8190</v>
      </c>
      <c r="W29" s="1133"/>
      <c r="X29" s="1133"/>
      <c r="Y29" s="1133"/>
      <c r="Z29" s="1133"/>
      <c r="AA29" s="1133">
        <v>181</v>
      </c>
      <c r="AB29" s="1133"/>
      <c r="AC29" s="1133"/>
      <c r="AD29" s="1133"/>
      <c r="AE29" s="1134"/>
      <c r="AF29" s="1108">
        <v>181</v>
      </c>
      <c r="AG29" s="1109"/>
      <c r="AH29" s="1109"/>
      <c r="AI29" s="1109"/>
      <c r="AJ29" s="1110"/>
      <c r="AK29" s="1069">
        <v>1247</v>
      </c>
      <c r="AL29" s="1060"/>
      <c r="AM29" s="1060"/>
      <c r="AN29" s="1060"/>
      <c r="AO29" s="1060"/>
      <c r="AP29" s="1060" t="s">
        <v>571</v>
      </c>
      <c r="AQ29" s="1060"/>
      <c r="AR29" s="1060"/>
      <c r="AS29" s="1060"/>
      <c r="AT29" s="1060"/>
      <c r="AU29" s="1060" t="s">
        <v>571</v>
      </c>
      <c r="AV29" s="1060"/>
      <c r="AW29" s="1060"/>
      <c r="AX29" s="1060"/>
      <c r="AY29" s="1060"/>
      <c r="AZ29" s="1131" t="s">
        <v>571</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400</v>
      </c>
      <c r="C30" s="1127"/>
      <c r="D30" s="1127"/>
      <c r="E30" s="1127"/>
      <c r="F30" s="1127"/>
      <c r="G30" s="1127"/>
      <c r="H30" s="1127"/>
      <c r="I30" s="1127"/>
      <c r="J30" s="1127"/>
      <c r="K30" s="1127"/>
      <c r="L30" s="1127"/>
      <c r="M30" s="1127"/>
      <c r="N30" s="1127"/>
      <c r="O30" s="1127"/>
      <c r="P30" s="1128"/>
      <c r="Q30" s="1132">
        <v>54</v>
      </c>
      <c r="R30" s="1133"/>
      <c r="S30" s="1133"/>
      <c r="T30" s="1133"/>
      <c r="U30" s="1133"/>
      <c r="V30" s="1133">
        <v>47</v>
      </c>
      <c r="W30" s="1133"/>
      <c r="X30" s="1133"/>
      <c r="Y30" s="1133"/>
      <c r="Z30" s="1133"/>
      <c r="AA30" s="1133">
        <v>7</v>
      </c>
      <c r="AB30" s="1133"/>
      <c r="AC30" s="1133"/>
      <c r="AD30" s="1133"/>
      <c r="AE30" s="1134"/>
      <c r="AF30" s="1108">
        <v>7</v>
      </c>
      <c r="AG30" s="1109"/>
      <c r="AH30" s="1109"/>
      <c r="AI30" s="1109"/>
      <c r="AJ30" s="1110"/>
      <c r="AK30" s="1069">
        <v>0</v>
      </c>
      <c r="AL30" s="1060"/>
      <c r="AM30" s="1060"/>
      <c r="AN30" s="1060"/>
      <c r="AO30" s="1060"/>
      <c r="AP30" s="1060">
        <v>0</v>
      </c>
      <c r="AQ30" s="1060"/>
      <c r="AR30" s="1060"/>
      <c r="AS30" s="1060"/>
      <c r="AT30" s="1060"/>
      <c r="AU30" s="1060">
        <v>0</v>
      </c>
      <c r="AV30" s="1060"/>
      <c r="AW30" s="1060"/>
      <c r="AX30" s="1060"/>
      <c r="AY30" s="1060"/>
      <c r="AZ30" s="1131" t="s">
        <v>571</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401</v>
      </c>
      <c r="C31" s="1127"/>
      <c r="D31" s="1127"/>
      <c r="E31" s="1127"/>
      <c r="F31" s="1127"/>
      <c r="G31" s="1127"/>
      <c r="H31" s="1127"/>
      <c r="I31" s="1127"/>
      <c r="J31" s="1127"/>
      <c r="K31" s="1127"/>
      <c r="L31" s="1127"/>
      <c r="M31" s="1127"/>
      <c r="N31" s="1127"/>
      <c r="O31" s="1127"/>
      <c r="P31" s="1128"/>
      <c r="Q31" s="1132">
        <v>2161</v>
      </c>
      <c r="R31" s="1133"/>
      <c r="S31" s="1133"/>
      <c r="T31" s="1133"/>
      <c r="U31" s="1133"/>
      <c r="V31" s="1133">
        <v>2059</v>
      </c>
      <c r="W31" s="1133"/>
      <c r="X31" s="1133"/>
      <c r="Y31" s="1133"/>
      <c r="Z31" s="1133"/>
      <c r="AA31" s="1133">
        <v>102</v>
      </c>
      <c r="AB31" s="1133"/>
      <c r="AC31" s="1133"/>
      <c r="AD31" s="1133"/>
      <c r="AE31" s="1134"/>
      <c r="AF31" s="1108">
        <v>102</v>
      </c>
      <c r="AG31" s="1109"/>
      <c r="AH31" s="1109"/>
      <c r="AI31" s="1109"/>
      <c r="AJ31" s="1110"/>
      <c r="AK31" s="1069">
        <v>255</v>
      </c>
      <c r="AL31" s="1060"/>
      <c r="AM31" s="1060"/>
      <c r="AN31" s="1060"/>
      <c r="AO31" s="1060"/>
      <c r="AP31" s="1060" t="s">
        <v>572</v>
      </c>
      <c r="AQ31" s="1060"/>
      <c r="AR31" s="1060"/>
      <c r="AS31" s="1060"/>
      <c r="AT31" s="1060"/>
      <c r="AU31" s="1060" t="s">
        <v>571</v>
      </c>
      <c r="AV31" s="1060"/>
      <c r="AW31" s="1060"/>
      <c r="AX31" s="1060"/>
      <c r="AY31" s="1060"/>
      <c r="AZ31" s="1131" t="s">
        <v>571</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402</v>
      </c>
      <c r="C32" s="1127"/>
      <c r="D32" s="1127"/>
      <c r="E32" s="1127"/>
      <c r="F32" s="1127"/>
      <c r="G32" s="1127"/>
      <c r="H32" s="1127"/>
      <c r="I32" s="1127"/>
      <c r="J32" s="1127"/>
      <c r="K32" s="1127"/>
      <c r="L32" s="1127"/>
      <c r="M32" s="1127"/>
      <c r="N32" s="1127"/>
      <c r="O32" s="1127"/>
      <c r="P32" s="1128"/>
      <c r="Q32" s="1132">
        <v>5340</v>
      </c>
      <c r="R32" s="1133"/>
      <c r="S32" s="1133"/>
      <c r="T32" s="1133"/>
      <c r="U32" s="1133"/>
      <c r="V32" s="1133">
        <v>5513</v>
      </c>
      <c r="W32" s="1133"/>
      <c r="X32" s="1133"/>
      <c r="Y32" s="1133"/>
      <c r="Z32" s="1133"/>
      <c r="AA32" s="1133">
        <v>-173</v>
      </c>
      <c r="AB32" s="1133"/>
      <c r="AC32" s="1133"/>
      <c r="AD32" s="1133"/>
      <c r="AE32" s="1134"/>
      <c r="AF32" s="1108">
        <v>128</v>
      </c>
      <c r="AG32" s="1109"/>
      <c r="AH32" s="1109"/>
      <c r="AI32" s="1109"/>
      <c r="AJ32" s="1110"/>
      <c r="AK32" s="1069">
        <v>548</v>
      </c>
      <c r="AL32" s="1060"/>
      <c r="AM32" s="1060"/>
      <c r="AN32" s="1060"/>
      <c r="AO32" s="1060"/>
      <c r="AP32" s="1060">
        <v>6226</v>
      </c>
      <c r="AQ32" s="1060"/>
      <c r="AR32" s="1060"/>
      <c r="AS32" s="1060"/>
      <c r="AT32" s="1060"/>
      <c r="AU32" s="1060">
        <v>3387</v>
      </c>
      <c r="AV32" s="1060"/>
      <c r="AW32" s="1060"/>
      <c r="AX32" s="1060"/>
      <c r="AY32" s="1060"/>
      <c r="AZ32" s="1131" t="s">
        <v>571</v>
      </c>
      <c r="BA32" s="1131"/>
      <c r="BB32" s="1131"/>
      <c r="BC32" s="1131"/>
      <c r="BD32" s="1131"/>
      <c r="BE32" s="1121" t="s">
        <v>403</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404</v>
      </c>
      <c r="C33" s="1127"/>
      <c r="D33" s="1127"/>
      <c r="E33" s="1127"/>
      <c r="F33" s="1127"/>
      <c r="G33" s="1127"/>
      <c r="H33" s="1127"/>
      <c r="I33" s="1127"/>
      <c r="J33" s="1127"/>
      <c r="K33" s="1127"/>
      <c r="L33" s="1127"/>
      <c r="M33" s="1127"/>
      <c r="N33" s="1127"/>
      <c r="O33" s="1127"/>
      <c r="P33" s="1128"/>
      <c r="Q33" s="1132">
        <v>2267</v>
      </c>
      <c r="R33" s="1133"/>
      <c r="S33" s="1133"/>
      <c r="T33" s="1133"/>
      <c r="U33" s="1133"/>
      <c r="V33" s="1133">
        <v>1986</v>
      </c>
      <c r="W33" s="1133"/>
      <c r="X33" s="1133"/>
      <c r="Y33" s="1133"/>
      <c r="Z33" s="1133"/>
      <c r="AA33" s="1133">
        <v>281</v>
      </c>
      <c r="AB33" s="1133"/>
      <c r="AC33" s="1133"/>
      <c r="AD33" s="1133"/>
      <c r="AE33" s="1134"/>
      <c r="AF33" s="1108">
        <v>1380</v>
      </c>
      <c r="AG33" s="1109"/>
      <c r="AH33" s="1109"/>
      <c r="AI33" s="1109"/>
      <c r="AJ33" s="1110"/>
      <c r="AK33" s="1069">
        <v>15</v>
      </c>
      <c r="AL33" s="1060"/>
      <c r="AM33" s="1060"/>
      <c r="AN33" s="1060"/>
      <c r="AO33" s="1060"/>
      <c r="AP33" s="1060">
        <v>4858</v>
      </c>
      <c r="AQ33" s="1060"/>
      <c r="AR33" s="1060"/>
      <c r="AS33" s="1060"/>
      <c r="AT33" s="1060"/>
      <c r="AU33" s="1060">
        <v>53</v>
      </c>
      <c r="AV33" s="1060"/>
      <c r="AW33" s="1060"/>
      <c r="AX33" s="1060"/>
      <c r="AY33" s="1060"/>
      <c r="AZ33" s="1131" t="s">
        <v>571</v>
      </c>
      <c r="BA33" s="1131"/>
      <c r="BB33" s="1131"/>
      <c r="BC33" s="1131"/>
      <c r="BD33" s="1131"/>
      <c r="BE33" s="1121" t="s">
        <v>405</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406</v>
      </c>
      <c r="C34" s="1127"/>
      <c r="D34" s="1127"/>
      <c r="E34" s="1127"/>
      <c r="F34" s="1127"/>
      <c r="G34" s="1127"/>
      <c r="H34" s="1127"/>
      <c r="I34" s="1127"/>
      <c r="J34" s="1127"/>
      <c r="K34" s="1127"/>
      <c r="L34" s="1127"/>
      <c r="M34" s="1127"/>
      <c r="N34" s="1127"/>
      <c r="O34" s="1127"/>
      <c r="P34" s="1128"/>
      <c r="Q34" s="1132">
        <v>3031</v>
      </c>
      <c r="R34" s="1133"/>
      <c r="S34" s="1133"/>
      <c r="T34" s="1133"/>
      <c r="U34" s="1133"/>
      <c r="V34" s="1133">
        <v>2732</v>
      </c>
      <c r="W34" s="1133"/>
      <c r="X34" s="1133"/>
      <c r="Y34" s="1133"/>
      <c r="Z34" s="1133"/>
      <c r="AA34" s="1133">
        <v>299</v>
      </c>
      <c r="AB34" s="1133"/>
      <c r="AC34" s="1133"/>
      <c r="AD34" s="1133"/>
      <c r="AE34" s="1134"/>
      <c r="AF34" s="1108">
        <v>332</v>
      </c>
      <c r="AG34" s="1109"/>
      <c r="AH34" s="1109"/>
      <c r="AI34" s="1109"/>
      <c r="AJ34" s="1110"/>
      <c r="AK34" s="1069">
        <v>1093</v>
      </c>
      <c r="AL34" s="1060"/>
      <c r="AM34" s="1060"/>
      <c r="AN34" s="1060"/>
      <c r="AO34" s="1060"/>
      <c r="AP34" s="1060">
        <v>10101</v>
      </c>
      <c r="AQ34" s="1060"/>
      <c r="AR34" s="1060"/>
      <c r="AS34" s="1060"/>
      <c r="AT34" s="1060"/>
      <c r="AU34" s="1060">
        <v>6111</v>
      </c>
      <c r="AV34" s="1060"/>
      <c r="AW34" s="1060"/>
      <c r="AX34" s="1060"/>
      <c r="AY34" s="1060"/>
      <c r="AZ34" s="1131" t="s">
        <v>571</v>
      </c>
      <c r="BA34" s="1131"/>
      <c r="BB34" s="1131"/>
      <c r="BC34" s="1131"/>
      <c r="BD34" s="1131"/>
      <c r="BE34" s="1121" t="s">
        <v>403</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407</v>
      </c>
      <c r="C35" s="1127"/>
      <c r="D35" s="1127"/>
      <c r="E35" s="1127"/>
      <c r="F35" s="1127"/>
      <c r="G35" s="1127"/>
      <c r="H35" s="1127"/>
      <c r="I35" s="1127"/>
      <c r="J35" s="1127"/>
      <c r="K35" s="1127"/>
      <c r="L35" s="1127"/>
      <c r="M35" s="1127"/>
      <c r="N35" s="1127"/>
      <c r="O35" s="1127"/>
      <c r="P35" s="1128"/>
      <c r="Q35" s="1132">
        <v>703</v>
      </c>
      <c r="R35" s="1133"/>
      <c r="S35" s="1133"/>
      <c r="T35" s="1133"/>
      <c r="U35" s="1133"/>
      <c r="V35" s="1133">
        <v>230</v>
      </c>
      <c r="W35" s="1133"/>
      <c r="X35" s="1133"/>
      <c r="Y35" s="1133"/>
      <c r="Z35" s="1133"/>
      <c r="AA35" s="1133">
        <v>473</v>
      </c>
      <c r="AB35" s="1133"/>
      <c r="AC35" s="1133"/>
      <c r="AD35" s="1133"/>
      <c r="AE35" s="1134"/>
      <c r="AF35" s="1108">
        <v>40</v>
      </c>
      <c r="AG35" s="1109"/>
      <c r="AH35" s="1109"/>
      <c r="AI35" s="1109"/>
      <c r="AJ35" s="1110"/>
      <c r="AK35" s="1069">
        <v>593</v>
      </c>
      <c r="AL35" s="1060"/>
      <c r="AM35" s="1060"/>
      <c r="AN35" s="1060"/>
      <c r="AO35" s="1060"/>
      <c r="AP35" s="1060" t="s">
        <v>570</v>
      </c>
      <c r="AQ35" s="1060"/>
      <c r="AR35" s="1060"/>
      <c r="AS35" s="1060"/>
      <c r="AT35" s="1060"/>
      <c r="AU35" s="1060" t="s">
        <v>571</v>
      </c>
      <c r="AV35" s="1060"/>
      <c r="AW35" s="1060"/>
      <c r="AX35" s="1060"/>
      <c r="AY35" s="1060"/>
      <c r="AZ35" s="1131" t="s">
        <v>571</v>
      </c>
      <c r="BA35" s="1131"/>
      <c r="BB35" s="1131"/>
      <c r="BC35" s="1131"/>
      <c r="BD35" s="1131"/>
      <c r="BE35" s="1121" t="s">
        <v>408</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386</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2362</v>
      </c>
      <c r="AG63" s="1048"/>
      <c r="AH63" s="1048"/>
      <c r="AI63" s="1048"/>
      <c r="AJ63" s="1119"/>
      <c r="AK63" s="1120"/>
      <c r="AL63" s="1052"/>
      <c r="AM63" s="1052"/>
      <c r="AN63" s="1052"/>
      <c r="AO63" s="1052"/>
      <c r="AP63" s="1048">
        <v>21185</v>
      </c>
      <c r="AQ63" s="1048"/>
      <c r="AR63" s="1048"/>
      <c r="AS63" s="1048"/>
      <c r="AT63" s="1048"/>
      <c r="AU63" s="1048">
        <v>9551</v>
      </c>
      <c r="AV63" s="1048"/>
      <c r="AW63" s="1048"/>
      <c r="AX63" s="1048"/>
      <c r="AY63" s="1048"/>
      <c r="AZ63" s="1114"/>
      <c r="BA63" s="1114"/>
      <c r="BB63" s="1114"/>
      <c r="BC63" s="1114"/>
      <c r="BD63" s="1114"/>
      <c r="BE63" s="1049"/>
      <c r="BF63" s="1049"/>
      <c r="BG63" s="1049"/>
      <c r="BH63" s="1049"/>
      <c r="BI63" s="1050"/>
      <c r="BJ63" s="1115" t="s">
        <v>232</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412</v>
      </c>
      <c r="B66" s="1085"/>
      <c r="C66" s="1085"/>
      <c r="D66" s="1085"/>
      <c r="E66" s="1085"/>
      <c r="F66" s="1085"/>
      <c r="G66" s="1085"/>
      <c r="H66" s="1085"/>
      <c r="I66" s="1085"/>
      <c r="J66" s="1085"/>
      <c r="K66" s="1085"/>
      <c r="L66" s="1085"/>
      <c r="M66" s="1085"/>
      <c r="N66" s="1085"/>
      <c r="O66" s="1085"/>
      <c r="P66" s="1086"/>
      <c r="Q66" s="1090" t="s">
        <v>413</v>
      </c>
      <c r="R66" s="1091"/>
      <c r="S66" s="1091"/>
      <c r="T66" s="1091"/>
      <c r="U66" s="1092"/>
      <c r="V66" s="1090" t="s">
        <v>414</v>
      </c>
      <c r="W66" s="1091"/>
      <c r="X66" s="1091"/>
      <c r="Y66" s="1091"/>
      <c r="Z66" s="1092"/>
      <c r="AA66" s="1090" t="s">
        <v>415</v>
      </c>
      <c r="AB66" s="1091"/>
      <c r="AC66" s="1091"/>
      <c r="AD66" s="1091"/>
      <c r="AE66" s="1092"/>
      <c r="AF66" s="1096" t="s">
        <v>393</v>
      </c>
      <c r="AG66" s="1097"/>
      <c r="AH66" s="1097"/>
      <c r="AI66" s="1097"/>
      <c r="AJ66" s="1098"/>
      <c r="AK66" s="1090" t="s">
        <v>394</v>
      </c>
      <c r="AL66" s="1085"/>
      <c r="AM66" s="1085"/>
      <c r="AN66" s="1085"/>
      <c r="AO66" s="1086"/>
      <c r="AP66" s="1090" t="s">
        <v>395</v>
      </c>
      <c r="AQ66" s="1091"/>
      <c r="AR66" s="1091"/>
      <c r="AS66" s="1091"/>
      <c r="AT66" s="1092"/>
      <c r="AU66" s="1090" t="s">
        <v>416</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573</v>
      </c>
      <c r="C68" s="1075"/>
      <c r="D68" s="1075"/>
      <c r="E68" s="1075"/>
      <c r="F68" s="1075"/>
      <c r="G68" s="1075"/>
      <c r="H68" s="1075"/>
      <c r="I68" s="1075"/>
      <c r="J68" s="1075"/>
      <c r="K68" s="1075"/>
      <c r="L68" s="1075"/>
      <c r="M68" s="1075"/>
      <c r="N68" s="1075"/>
      <c r="O68" s="1075"/>
      <c r="P68" s="1076"/>
      <c r="Q68" s="1077">
        <v>19217</v>
      </c>
      <c r="R68" s="1071"/>
      <c r="S68" s="1071"/>
      <c r="T68" s="1071"/>
      <c r="U68" s="1071"/>
      <c r="V68" s="1071">
        <v>16866</v>
      </c>
      <c r="W68" s="1071"/>
      <c r="X68" s="1071"/>
      <c r="Y68" s="1071"/>
      <c r="Z68" s="1071"/>
      <c r="AA68" s="1071">
        <v>2351</v>
      </c>
      <c r="AB68" s="1071"/>
      <c r="AC68" s="1071"/>
      <c r="AD68" s="1071"/>
      <c r="AE68" s="1071"/>
      <c r="AF68" s="1071">
        <v>2351</v>
      </c>
      <c r="AG68" s="1071"/>
      <c r="AH68" s="1071"/>
      <c r="AI68" s="1071"/>
      <c r="AJ68" s="1071"/>
      <c r="AK68" s="1071">
        <v>116</v>
      </c>
      <c r="AL68" s="1071"/>
      <c r="AM68" s="1071"/>
      <c r="AN68" s="1071"/>
      <c r="AO68" s="1071"/>
      <c r="AP68" s="1071">
        <v>49023</v>
      </c>
      <c r="AQ68" s="1071"/>
      <c r="AR68" s="1071"/>
      <c r="AS68" s="1071"/>
      <c r="AT68" s="1071"/>
      <c r="AU68" s="1071">
        <v>65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574</v>
      </c>
      <c r="C69" s="1064"/>
      <c r="D69" s="1064"/>
      <c r="E69" s="1064"/>
      <c r="F69" s="1064"/>
      <c r="G69" s="1064"/>
      <c r="H69" s="1064"/>
      <c r="I69" s="1064"/>
      <c r="J69" s="1064"/>
      <c r="K69" s="1064"/>
      <c r="L69" s="1064"/>
      <c r="M69" s="1064"/>
      <c r="N69" s="1064"/>
      <c r="O69" s="1064"/>
      <c r="P69" s="1065"/>
      <c r="Q69" s="1066">
        <v>226</v>
      </c>
      <c r="R69" s="1060"/>
      <c r="S69" s="1060"/>
      <c r="T69" s="1060"/>
      <c r="U69" s="1060"/>
      <c r="V69" s="1060">
        <v>199</v>
      </c>
      <c r="W69" s="1060"/>
      <c r="X69" s="1060"/>
      <c r="Y69" s="1060"/>
      <c r="Z69" s="1060"/>
      <c r="AA69" s="1060">
        <v>27</v>
      </c>
      <c r="AB69" s="1060"/>
      <c r="AC69" s="1060"/>
      <c r="AD69" s="1060"/>
      <c r="AE69" s="1060"/>
      <c r="AF69" s="1060">
        <v>27</v>
      </c>
      <c r="AG69" s="1060"/>
      <c r="AH69" s="1060"/>
      <c r="AI69" s="1060"/>
      <c r="AJ69" s="1060"/>
      <c r="AK69" s="1060" t="s">
        <v>587</v>
      </c>
      <c r="AL69" s="1060"/>
      <c r="AM69" s="1060"/>
      <c r="AN69" s="1060"/>
      <c r="AO69" s="1060"/>
      <c r="AP69" s="1060">
        <v>134</v>
      </c>
      <c r="AQ69" s="1060"/>
      <c r="AR69" s="1060"/>
      <c r="AS69" s="1060"/>
      <c r="AT69" s="1060"/>
      <c r="AU69" s="1060">
        <v>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575</v>
      </c>
      <c r="C70" s="1064"/>
      <c r="D70" s="1064"/>
      <c r="E70" s="1064"/>
      <c r="F70" s="1064"/>
      <c r="G70" s="1064"/>
      <c r="H70" s="1064"/>
      <c r="I70" s="1064"/>
      <c r="J70" s="1064"/>
      <c r="K70" s="1064"/>
      <c r="L70" s="1064"/>
      <c r="M70" s="1064"/>
      <c r="N70" s="1064"/>
      <c r="O70" s="1064"/>
      <c r="P70" s="1065"/>
      <c r="Q70" s="1066">
        <v>679</v>
      </c>
      <c r="R70" s="1060"/>
      <c r="S70" s="1060"/>
      <c r="T70" s="1060"/>
      <c r="U70" s="1060"/>
      <c r="V70" s="1060">
        <v>357</v>
      </c>
      <c r="W70" s="1060"/>
      <c r="X70" s="1060"/>
      <c r="Y70" s="1060"/>
      <c r="Z70" s="1060"/>
      <c r="AA70" s="1060">
        <v>322</v>
      </c>
      <c r="AB70" s="1060"/>
      <c r="AC70" s="1060"/>
      <c r="AD70" s="1060"/>
      <c r="AE70" s="1060"/>
      <c r="AF70" s="1060">
        <v>322</v>
      </c>
      <c r="AG70" s="1060"/>
      <c r="AH70" s="1060"/>
      <c r="AI70" s="1060"/>
      <c r="AJ70" s="1060"/>
      <c r="AK70" s="1060">
        <v>188</v>
      </c>
      <c r="AL70" s="1060"/>
      <c r="AM70" s="1060"/>
      <c r="AN70" s="1060"/>
      <c r="AO70" s="1060"/>
      <c r="AP70" s="1060" t="s">
        <v>587</v>
      </c>
      <c r="AQ70" s="1060"/>
      <c r="AR70" s="1060"/>
      <c r="AS70" s="1060"/>
      <c r="AT70" s="1060"/>
      <c r="AU70" s="1060" t="s">
        <v>587</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576</v>
      </c>
      <c r="C71" s="1064"/>
      <c r="D71" s="1064"/>
      <c r="E71" s="1064"/>
      <c r="F71" s="1064"/>
      <c r="G71" s="1064"/>
      <c r="H71" s="1064"/>
      <c r="I71" s="1064"/>
      <c r="J71" s="1064"/>
      <c r="K71" s="1064"/>
      <c r="L71" s="1064"/>
      <c r="M71" s="1064"/>
      <c r="N71" s="1064"/>
      <c r="O71" s="1064"/>
      <c r="P71" s="1065"/>
      <c r="Q71" s="1066">
        <v>764162</v>
      </c>
      <c r="R71" s="1060"/>
      <c r="S71" s="1060"/>
      <c r="T71" s="1060"/>
      <c r="U71" s="1060"/>
      <c r="V71" s="1060">
        <v>744508</v>
      </c>
      <c r="W71" s="1060"/>
      <c r="X71" s="1060"/>
      <c r="Y71" s="1060"/>
      <c r="Z71" s="1060"/>
      <c r="AA71" s="1060">
        <v>19654</v>
      </c>
      <c r="AB71" s="1060"/>
      <c r="AC71" s="1060"/>
      <c r="AD71" s="1060"/>
      <c r="AE71" s="1060"/>
      <c r="AF71" s="1060">
        <v>19654</v>
      </c>
      <c r="AG71" s="1060"/>
      <c r="AH71" s="1060"/>
      <c r="AI71" s="1060"/>
      <c r="AJ71" s="1060"/>
      <c r="AK71" s="1060">
        <v>4314</v>
      </c>
      <c r="AL71" s="1060"/>
      <c r="AM71" s="1060"/>
      <c r="AN71" s="1060"/>
      <c r="AO71" s="1060"/>
      <c r="AP71" s="1060" t="s">
        <v>587</v>
      </c>
      <c r="AQ71" s="1060"/>
      <c r="AR71" s="1060"/>
      <c r="AS71" s="1060"/>
      <c r="AT71" s="1060"/>
      <c r="AU71" s="1060" t="s">
        <v>587</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22353</v>
      </c>
      <c r="AG88" s="1048"/>
      <c r="AH88" s="1048"/>
      <c r="AI88" s="1048"/>
      <c r="AJ88" s="1048"/>
      <c r="AK88" s="1052"/>
      <c r="AL88" s="1052"/>
      <c r="AM88" s="1052"/>
      <c r="AN88" s="1052"/>
      <c r="AO88" s="1052"/>
      <c r="AP88" s="1048">
        <v>49157</v>
      </c>
      <c r="AQ88" s="1048"/>
      <c r="AR88" s="1048"/>
      <c r="AS88" s="1048"/>
      <c r="AT88" s="1048"/>
      <c r="AU88" s="1048">
        <v>73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v>50</v>
      </c>
      <c r="CX102" s="1040"/>
      <c r="CY102" s="1040"/>
      <c r="CZ102" s="1040"/>
      <c r="DA102" s="1041"/>
      <c r="DB102" s="1039"/>
      <c r="DC102" s="1040"/>
      <c r="DD102" s="1040"/>
      <c r="DE102" s="1040"/>
      <c r="DF102" s="1041"/>
      <c r="DG102" s="1039"/>
      <c r="DH102" s="1040"/>
      <c r="DI102" s="1040"/>
      <c r="DJ102" s="1040"/>
      <c r="DK102" s="1041"/>
      <c r="DL102" s="1039">
        <v>83</v>
      </c>
      <c r="DM102" s="1040"/>
      <c r="DN102" s="1040"/>
      <c r="DO102" s="1040"/>
      <c r="DP102" s="1041"/>
      <c r="DQ102" s="1039">
        <v>11</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304</v>
      </c>
      <c r="AG109" s="983"/>
      <c r="AH109" s="983"/>
      <c r="AI109" s="983"/>
      <c r="AJ109" s="984"/>
      <c r="AK109" s="985" t="s">
        <v>303</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304</v>
      </c>
      <c r="BW109" s="983"/>
      <c r="BX109" s="983"/>
      <c r="BY109" s="983"/>
      <c r="BZ109" s="984"/>
      <c r="CA109" s="985" t="s">
        <v>303</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304</v>
      </c>
      <c r="DM109" s="983"/>
      <c r="DN109" s="983"/>
      <c r="DO109" s="983"/>
      <c r="DP109" s="984"/>
      <c r="DQ109" s="985" t="s">
        <v>303</v>
      </c>
      <c r="DR109" s="983"/>
      <c r="DS109" s="983"/>
      <c r="DT109" s="983"/>
      <c r="DU109" s="984"/>
      <c r="DV109" s="985" t="s">
        <v>427</v>
      </c>
      <c r="DW109" s="983"/>
      <c r="DX109" s="983"/>
      <c r="DY109" s="983"/>
      <c r="DZ109" s="1014"/>
    </row>
    <row r="110" spans="1:131" s="246" customFormat="1" ht="26.25" customHeight="1" x14ac:dyDescent="0.15">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5981590</v>
      </c>
      <c r="AB110" s="976"/>
      <c r="AC110" s="976"/>
      <c r="AD110" s="976"/>
      <c r="AE110" s="977"/>
      <c r="AF110" s="978">
        <v>7313960</v>
      </c>
      <c r="AG110" s="976"/>
      <c r="AH110" s="976"/>
      <c r="AI110" s="976"/>
      <c r="AJ110" s="977"/>
      <c r="AK110" s="978">
        <v>5452543</v>
      </c>
      <c r="AL110" s="976"/>
      <c r="AM110" s="976"/>
      <c r="AN110" s="976"/>
      <c r="AO110" s="977"/>
      <c r="AP110" s="979">
        <v>27.7</v>
      </c>
      <c r="AQ110" s="980"/>
      <c r="AR110" s="980"/>
      <c r="AS110" s="980"/>
      <c r="AT110" s="981"/>
      <c r="AU110" s="1015" t="s">
        <v>73</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54958048</v>
      </c>
      <c r="BR110" s="923"/>
      <c r="BS110" s="923"/>
      <c r="BT110" s="923"/>
      <c r="BU110" s="923"/>
      <c r="BV110" s="923">
        <v>53007709</v>
      </c>
      <c r="BW110" s="923"/>
      <c r="BX110" s="923"/>
      <c r="BY110" s="923"/>
      <c r="BZ110" s="923"/>
      <c r="CA110" s="923">
        <v>52637980</v>
      </c>
      <c r="CB110" s="923"/>
      <c r="CC110" s="923"/>
      <c r="CD110" s="923"/>
      <c r="CE110" s="923"/>
      <c r="CF110" s="947">
        <v>267</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433</v>
      </c>
      <c r="DH110" s="923"/>
      <c r="DI110" s="923"/>
      <c r="DJ110" s="923"/>
      <c r="DK110" s="923"/>
      <c r="DL110" s="923" t="s">
        <v>232</v>
      </c>
      <c r="DM110" s="923"/>
      <c r="DN110" s="923"/>
      <c r="DO110" s="923"/>
      <c r="DP110" s="923"/>
      <c r="DQ110" s="923" t="s">
        <v>433</v>
      </c>
      <c r="DR110" s="923"/>
      <c r="DS110" s="923"/>
      <c r="DT110" s="923"/>
      <c r="DU110" s="923"/>
      <c r="DV110" s="924" t="s">
        <v>433</v>
      </c>
      <c r="DW110" s="924"/>
      <c r="DX110" s="924"/>
      <c r="DY110" s="924"/>
      <c r="DZ110" s="925"/>
    </row>
    <row r="111" spans="1:131" s="246" customFormat="1" ht="26.25" customHeight="1" x14ac:dyDescent="0.15">
      <c r="A111" s="852" t="s">
        <v>434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232</v>
      </c>
      <c r="AB111" s="1004"/>
      <c r="AC111" s="1004"/>
      <c r="AD111" s="1004"/>
      <c r="AE111" s="1005"/>
      <c r="AF111" s="1006" t="s">
        <v>433</v>
      </c>
      <c r="AG111" s="1004"/>
      <c r="AH111" s="1004"/>
      <c r="AI111" s="1004"/>
      <c r="AJ111" s="1005"/>
      <c r="AK111" s="1006" t="s">
        <v>433</v>
      </c>
      <c r="AL111" s="1004"/>
      <c r="AM111" s="1004"/>
      <c r="AN111" s="1004"/>
      <c r="AO111" s="1005"/>
      <c r="AP111" s="1007" t="s">
        <v>232</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v>7044525</v>
      </c>
      <c r="BR111" s="895"/>
      <c r="BS111" s="895"/>
      <c r="BT111" s="895"/>
      <c r="BU111" s="895"/>
      <c r="BV111" s="895">
        <v>6401942</v>
      </c>
      <c r="BW111" s="895"/>
      <c r="BX111" s="895"/>
      <c r="BY111" s="895"/>
      <c r="BZ111" s="895"/>
      <c r="CA111" s="895">
        <v>5743105</v>
      </c>
      <c r="CB111" s="895"/>
      <c r="CC111" s="895"/>
      <c r="CD111" s="895"/>
      <c r="CE111" s="895"/>
      <c r="CF111" s="956">
        <v>29.1</v>
      </c>
      <c r="CG111" s="957"/>
      <c r="CH111" s="957"/>
      <c r="CI111" s="957"/>
      <c r="CJ111" s="957"/>
      <c r="CK111" s="1012"/>
      <c r="CL111" s="899"/>
      <c r="CM111" s="902" t="s">
        <v>436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433</v>
      </c>
      <c r="DH111" s="895"/>
      <c r="DI111" s="895"/>
      <c r="DJ111" s="895"/>
      <c r="DK111" s="895"/>
      <c r="DL111" s="895" t="s">
        <v>433</v>
      </c>
      <c r="DM111" s="895"/>
      <c r="DN111" s="895"/>
      <c r="DO111" s="895"/>
      <c r="DP111" s="895"/>
      <c r="DQ111" s="895" t="s">
        <v>433</v>
      </c>
      <c r="DR111" s="895"/>
      <c r="DS111" s="895"/>
      <c r="DT111" s="895"/>
      <c r="DU111" s="895"/>
      <c r="DV111" s="872" t="s">
        <v>232</v>
      </c>
      <c r="DW111" s="872"/>
      <c r="DX111" s="872"/>
      <c r="DY111" s="872"/>
      <c r="DZ111" s="873"/>
    </row>
    <row r="112" spans="1:131" s="246" customFormat="1" ht="26.25" customHeight="1" x14ac:dyDescent="0.15">
      <c r="A112" s="997" t="s">
        <v>437</v>
      </c>
      <c r="B112" s="998"/>
      <c r="C112" s="828" t="s">
        <v>438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433</v>
      </c>
      <c r="AB112" s="858"/>
      <c r="AC112" s="858"/>
      <c r="AD112" s="858"/>
      <c r="AE112" s="859"/>
      <c r="AF112" s="860" t="s">
        <v>433</v>
      </c>
      <c r="AG112" s="858"/>
      <c r="AH112" s="858"/>
      <c r="AI112" s="858"/>
      <c r="AJ112" s="859"/>
      <c r="AK112" s="860" t="s">
        <v>433</v>
      </c>
      <c r="AL112" s="858"/>
      <c r="AM112" s="858"/>
      <c r="AN112" s="858"/>
      <c r="AO112" s="859"/>
      <c r="AP112" s="905" t="s">
        <v>232</v>
      </c>
      <c r="AQ112" s="906"/>
      <c r="AR112" s="906"/>
      <c r="AS112" s="906"/>
      <c r="AT112" s="907"/>
      <c r="AU112" s="1017"/>
      <c r="AV112" s="1018"/>
      <c r="AW112" s="1018"/>
      <c r="AX112" s="1018"/>
      <c r="AY112" s="1018"/>
      <c r="AZ112" s="893" t="s">
        <v>439</v>
      </c>
      <c r="BA112" s="828"/>
      <c r="BB112" s="828"/>
      <c r="BC112" s="828"/>
      <c r="BD112" s="828"/>
      <c r="BE112" s="828"/>
      <c r="BF112" s="828"/>
      <c r="BG112" s="828"/>
      <c r="BH112" s="828"/>
      <c r="BI112" s="828"/>
      <c r="BJ112" s="828"/>
      <c r="BK112" s="828"/>
      <c r="BL112" s="828"/>
      <c r="BM112" s="828"/>
      <c r="BN112" s="828"/>
      <c r="BO112" s="828"/>
      <c r="BP112" s="829"/>
      <c r="BQ112" s="894">
        <v>8590026</v>
      </c>
      <c r="BR112" s="895"/>
      <c r="BS112" s="895"/>
      <c r="BT112" s="895"/>
      <c r="BU112" s="895"/>
      <c r="BV112" s="895">
        <v>8910393</v>
      </c>
      <c r="BW112" s="895"/>
      <c r="BX112" s="895"/>
      <c r="BY112" s="895"/>
      <c r="BZ112" s="895"/>
      <c r="CA112" s="895">
        <v>9551576</v>
      </c>
      <c r="CB112" s="895"/>
      <c r="CC112" s="895"/>
      <c r="CD112" s="895"/>
      <c r="CE112" s="895"/>
      <c r="CF112" s="956">
        <v>48.4</v>
      </c>
      <c r="CG112" s="957"/>
      <c r="CH112" s="957"/>
      <c r="CI112" s="957"/>
      <c r="CJ112" s="957"/>
      <c r="CK112" s="1012"/>
      <c r="CL112" s="899"/>
      <c r="CM112" s="902" t="s">
        <v>440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232</v>
      </c>
      <c r="DH112" s="895"/>
      <c r="DI112" s="895"/>
      <c r="DJ112" s="895"/>
      <c r="DK112" s="895"/>
      <c r="DL112" s="895" t="s">
        <v>433</v>
      </c>
      <c r="DM112" s="895"/>
      <c r="DN112" s="895"/>
      <c r="DO112" s="895"/>
      <c r="DP112" s="895"/>
      <c r="DQ112" s="895" t="s">
        <v>433</v>
      </c>
      <c r="DR112" s="895"/>
      <c r="DS112" s="895"/>
      <c r="DT112" s="895"/>
      <c r="DU112" s="895"/>
      <c r="DV112" s="872" t="s">
        <v>433</v>
      </c>
      <c r="DW112" s="872"/>
      <c r="DX112" s="872"/>
      <c r="DY112" s="872"/>
      <c r="DZ112" s="873"/>
    </row>
    <row r="113" spans="1:130" s="246" customFormat="1" ht="26.25" customHeight="1" x14ac:dyDescent="0.15">
      <c r="A113" s="999"/>
      <c r="B113" s="1000"/>
      <c r="C113" s="828" t="s">
        <v>441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938752</v>
      </c>
      <c r="AB113" s="1004"/>
      <c r="AC113" s="1004"/>
      <c r="AD113" s="1004"/>
      <c r="AE113" s="1005"/>
      <c r="AF113" s="1006">
        <v>1026947</v>
      </c>
      <c r="AG113" s="1004"/>
      <c r="AH113" s="1004"/>
      <c r="AI113" s="1004"/>
      <c r="AJ113" s="1005"/>
      <c r="AK113" s="1006">
        <v>994867</v>
      </c>
      <c r="AL113" s="1004"/>
      <c r="AM113" s="1004"/>
      <c r="AN113" s="1004"/>
      <c r="AO113" s="1005"/>
      <c r="AP113" s="1007">
        <v>5</v>
      </c>
      <c r="AQ113" s="1008"/>
      <c r="AR113" s="1008"/>
      <c r="AS113" s="1008"/>
      <c r="AT113" s="1009"/>
      <c r="AU113" s="1017"/>
      <c r="AV113" s="1018"/>
      <c r="AW113" s="1018"/>
      <c r="AX113" s="1018"/>
      <c r="AY113" s="1018"/>
      <c r="AZ113" s="893" t="s">
        <v>442</v>
      </c>
      <c r="BA113" s="828"/>
      <c r="BB113" s="828"/>
      <c r="BC113" s="828"/>
      <c r="BD113" s="828"/>
      <c r="BE113" s="828"/>
      <c r="BF113" s="828"/>
      <c r="BG113" s="828"/>
      <c r="BH113" s="828"/>
      <c r="BI113" s="828"/>
      <c r="BJ113" s="828"/>
      <c r="BK113" s="828"/>
      <c r="BL113" s="828"/>
      <c r="BM113" s="828"/>
      <c r="BN113" s="828"/>
      <c r="BO113" s="828"/>
      <c r="BP113" s="829"/>
      <c r="BQ113" s="894">
        <v>134486</v>
      </c>
      <c r="BR113" s="895"/>
      <c r="BS113" s="895"/>
      <c r="BT113" s="895"/>
      <c r="BU113" s="895"/>
      <c r="BV113" s="895">
        <v>106306</v>
      </c>
      <c r="BW113" s="895"/>
      <c r="BX113" s="895"/>
      <c r="BY113" s="895"/>
      <c r="BZ113" s="895"/>
      <c r="CA113" s="895">
        <v>72830</v>
      </c>
      <c r="CB113" s="895"/>
      <c r="CC113" s="895"/>
      <c r="CD113" s="895"/>
      <c r="CE113" s="895"/>
      <c r="CF113" s="956">
        <v>0.4</v>
      </c>
      <c r="CG113" s="957"/>
      <c r="CH113" s="957"/>
      <c r="CI113" s="957"/>
      <c r="CJ113" s="957"/>
      <c r="CK113" s="1012"/>
      <c r="CL113" s="899"/>
      <c r="CM113" s="902" t="s">
        <v>443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2957072</v>
      </c>
      <c r="DH113" s="858"/>
      <c r="DI113" s="858"/>
      <c r="DJ113" s="858"/>
      <c r="DK113" s="859"/>
      <c r="DL113" s="860">
        <v>2453131</v>
      </c>
      <c r="DM113" s="858"/>
      <c r="DN113" s="858"/>
      <c r="DO113" s="858"/>
      <c r="DP113" s="859"/>
      <c r="DQ113" s="860">
        <v>1958160</v>
      </c>
      <c r="DR113" s="858"/>
      <c r="DS113" s="858"/>
      <c r="DT113" s="858"/>
      <c r="DU113" s="859"/>
      <c r="DV113" s="905">
        <v>9.9</v>
      </c>
      <c r="DW113" s="906"/>
      <c r="DX113" s="906"/>
      <c r="DY113" s="906"/>
      <c r="DZ113" s="907"/>
    </row>
    <row r="114" spans="1:130" s="246" customFormat="1" ht="26.25" customHeight="1" x14ac:dyDescent="0.15">
      <c r="A114" s="999"/>
      <c r="B114" s="1000"/>
      <c r="C114" s="828" t="s">
        <v>444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43905</v>
      </c>
      <c r="AB114" s="858"/>
      <c r="AC114" s="858"/>
      <c r="AD114" s="858"/>
      <c r="AE114" s="859"/>
      <c r="AF114" s="860">
        <v>34792</v>
      </c>
      <c r="AG114" s="858"/>
      <c r="AH114" s="858"/>
      <c r="AI114" s="858"/>
      <c r="AJ114" s="859"/>
      <c r="AK114" s="860">
        <v>35111</v>
      </c>
      <c r="AL114" s="858"/>
      <c r="AM114" s="858"/>
      <c r="AN114" s="858"/>
      <c r="AO114" s="859"/>
      <c r="AP114" s="905">
        <v>0.2</v>
      </c>
      <c r="AQ114" s="906"/>
      <c r="AR114" s="906"/>
      <c r="AS114" s="906"/>
      <c r="AT114" s="907"/>
      <c r="AU114" s="1017"/>
      <c r="AV114" s="1018"/>
      <c r="AW114" s="1018"/>
      <c r="AX114" s="1018"/>
      <c r="AY114" s="1018"/>
      <c r="AZ114" s="893" t="s">
        <v>445</v>
      </c>
      <c r="BA114" s="828"/>
      <c r="BB114" s="828"/>
      <c r="BC114" s="828"/>
      <c r="BD114" s="828"/>
      <c r="BE114" s="828"/>
      <c r="BF114" s="828"/>
      <c r="BG114" s="828"/>
      <c r="BH114" s="828"/>
      <c r="BI114" s="828"/>
      <c r="BJ114" s="828"/>
      <c r="BK114" s="828"/>
      <c r="BL114" s="828"/>
      <c r="BM114" s="828"/>
      <c r="BN114" s="828"/>
      <c r="BO114" s="828"/>
      <c r="BP114" s="829"/>
      <c r="BQ114" s="894">
        <v>5062298</v>
      </c>
      <c r="BR114" s="895"/>
      <c r="BS114" s="895"/>
      <c r="BT114" s="895"/>
      <c r="BU114" s="895"/>
      <c r="BV114" s="895">
        <v>4703130</v>
      </c>
      <c r="BW114" s="895"/>
      <c r="BX114" s="895"/>
      <c r="BY114" s="895"/>
      <c r="BZ114" s="895"/>
      <c r="CA114" s="895">
        <v>4499651</v>
      </c>
      <c r="CB114" s="895"/>
      <c r="CC114" s="895"/>
      <c r="CD114" s="895"/>
      <c r="CE114" s="895"/>
      <c r="CF114" s="956">
        <v>22.8</v>
      </c>
      <c r="CG114" s="957"/>
      <c r="CH114" s="957"/>
      <c r="CI114" s="957"/>
      <c r="CJ114" s="957"/>
      <c r="CK114" s="1012"/>
      <c r="CL114" s="899"/>
      <c r="CM114" s="902" t="s">
        <v>446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433</v>
      </c>
      <c r="DH114" s="858"/>
      <c r="DI114" s="858"/>
      <c r="DJ114" s="858"/>
      <c r="DK114" s="859"/>
      <c r="DL114" s="860" t="s">
        <v>232</v>
      </c>
      <c r="DM114" s="858"/>
      <c r="DN114" s="858"/>
      <c r="DO114" s="858"/>
      <c r="DP114" s="859"/>
      <c r="DQ114" s="860" t="s">
        <v>447</v>
      </c>
      <c r="DR114" s="858"/>
      <c r="DS114" s="858"/>
      <c r="DT114" s="858"/>
      <c r="DU114" s="859"/>
      <c r="DV114" s="905" t="s">
        <v>433</v>
      </c>
      <c r="DW114" s="906"/>
      <c r="DX114" s="906"/>
      <c r="DY114" s="906"/>
      <c r="DZ114" s="907"/>
    </row>
    <row r="115" spans="1:130" s="246" customFormat="1" ht="26.25" customHeight="1" x14ac:dyDescent="0.15">
      <c r="A115" s="999"/>
      <c r="B115" s="1000"/>
      <c r="C115" s="828" t="s">
        <v>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104158</v>
      </c>
      <c r="AB115" s="1004"/>
      <c r="AC115" s="1004"/>
      <c r="AD115" s="1004"/>
      <c r="AE115" s="1005"/>
      <c r="AF115" s="1006">
        <v>139585</v>
      </c>
      <c r="AG115" s="1004"/>
      <c r="AH115" s="1004"/>
      <c r="AI115" s="1004"/>
      <c r="AJ115" s="1005"/>
      <c r="AK115" s="1006">
        <v>358838</v>
      </c>
      <c r="AL115" s="1004"/>
      <c r="AM115" s="1004"/>
      <c r="AN115" s="1004"/>
      <c r="AO115" s="1005"/>
      <c r="AP115" s="1007">
        <v>1.8</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v>11659</v>
      </c>
      <c r="BR115" s="895"/>
      <c r="BS115" s="895"/>
      <c r="BT115" s="895"/>
      <c r="BU115" s="895"/>
      <c r="BV115" s="895">
        <v>8846</v>
      </c>
      <c r="BW115" s="895"/>
      <c r="BX115" s="895"/>
      <c r="BY115" s="895"/>
      <c r="BZ115" s="895"/>
      <c r="CA115" s="895">
        <v>10667</v>
      </c>
      <c r="CB115" s="895"/>
      <c r="CC115" s="895"/>
      <c r="CD115" s="895"/>
      <c r="CE115" s="895"/>
      <c r="CF115" s="956">
        <v>0.1</v>
      </c>
      <c r="CG115" s="957"/>
      <c r="CH115" s="957"/>
      <c r="CI115" s="957"/>
      <c r="CJ115" s="957"/>
      <c r="CK115" s="1012"/>
      <c r="CL115" s="899"/>
      <c r="CM115" s="893" t="s">
        <v>450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433</v>
      </c>
      <c r="DH115" s="858"/>
      <c r="DI115" s="858"/>
      <c r="DJ115" s="858"/>
      <c r="DK115" s="859"/>
      <c r="DL115" s="860" t="s">
        <v>433</v>
      </c>
      <c r="DM115" s="858"/>
      <c r="DN115" s="858"/>
      <c r="DO115" s="858"/>
      <c r="DP115" s="859"/>
      <c r="DQ115" s="860" t="s">
        <v>433</v>
      </c>
      <c r="DR115" s="858"/>
      <c r="DS115" s="858"/>
      <c r="DT115" s="858"/>
      <c r="DU115" s="859"/>
      <c r="DV115" s="905" t="s">
        <v>433</v>
      </c>
      <c r="DW115" s="906"/>
      <c r="DX115" s="906"/>
      <c r="DY115" s="906"/>
      <c r="DZ115" s="907"/>
    </row>
    <row r="116" spans="1:130" s="246" customFormat="1" ht="26.25" customHeight="1" x14ac:dyDescent="0.15">
      <c r="A116" s="1001"/>
      <c r="B116" s="1002"/>
      <c r="C116" s="961" t="s">
        <v>451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433</v>
      </c>
      <c r="AB116" s="858"/>
      <c r="AC116" s="858"/>
      <c r="AD116" s="858"/>
      <c r="AE116" s="859"/>
      <c r="AF116" s="860" t="s">
        <v>433</v>
      </c>
      <c r="AG116" s="858"/>
      <c r="AH116" s="858"/>
      <c r="AI116" s="858"/>
      <c r="AJ116" s="859"/>
      <c r="AK116" s="860" t="s">
        <v>433</v>
      </c>
      <c r="AL116" s="858"/>
      <c r="AM116" s="858"/>
      <c r="AN116" s="858"/>
      <c r="AO116" s="859"/>
      <c r="AP116" s="905" t="s">
        <v>232</v>
      </c>
      <c r="AQ116" s="906"/>
      <c r="AR116" s="906"/>
      <c r="AS116" s="906"/>
      <c r="AT116" s="907"/>
      <c r="AU116" s="1017"/>
      <c r="AV116" s="1018"/>
      <c r="AW116" s="1018"/>
      <c r="AX116" s="1018"/>
      <c r="AY116" s="1018"/>
      <c r="AZ116" s="944" t="s">
        <v>452</v>
      </c>
      <c r="BA116" s="945"/>
      <c r="BB116" s="945"/>
      <c r="BC116" s="945"/>
      <c r="BD116" s="945"/>
      <c r="BE116" s="945"/>
      <c r="BF116" s="945"/>
      <c r="BG116" s="945"/>
      <c r="BH116" s="945"/>
      <c r="BI116" s="945"/>
      <c r="BJ116" s="945"/>
      <c r="BK116" s="945"/>
      <c r="BL116" s="945"/>
      <c r="BM116" s="945"/>
      <c r="BN116" s="945"/>
      <c r="BO116" s="945"/>
      <c r="BP116" s="946"/>
      <c r="BQ116" s="894" t="s">
        <v>433</v>
      </c>
      <c r="BR116" s="895"/>
      <c r="BS116" s="895"/>
      <c r="BT116" s="895"/>
      <c r="BU116" s="895"/>
      <c r="BV116" s="895" t="s">
        <v>433</v>
      </c>
      <c r="BW116" s="895"/>
      <c r="BX116" s="895"/>
      <c r="BY116" s="895"/>
      <c r="BZ116" s="895"/>
      <c r="CA116" s="895" t="s">
        <v>232</v>
      </c>
      <c r="CB116" s="895"/>
      <c r="CC116" s="895"/>
      <c r="CD116" s="895"/>
      <c r="CE116" s="895"/>
      <c r="CF116" s="956" t="s">
        <v>433</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433</v>
      </c>
      <c r="DH116" s="858"/>
      <c r="DI116" s="858"/>
      <c r="DJ116" s="858"/>
      <c r="DK116" s="859"/>
      <c r="DL116" s="860" t="s">
        <v>232</v>
      </c>
      <c r="DM116" s="858"/>
      <c r="DN116" s="858"/>
      <c r="DO116" s="858"/>
      <c r="DP116" s="859"/>
      <c r="DQ116" s="860" t="s">
        <v>232</v>
      </c>
      <c r="DR116" s="858"/>
      <c r="DS116" s="858"/>
      <c r="DT116" s="858"/>
      <c r="DU116" s="859"/>
      <c r="DV116" s="905" t="s">
        <v>433</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454</v>
      </c>
      <c r="Z117" s="984"/>
      <c r="AA117" s="989">
        <v>7068405</v>
      </c>
      <c r="AB117" s="990"/>
      <c r="AC117" s="990"/>
      <c r="AD117" s="990"/>
      <c r="AE117" s="991"/>
      <c r="AF117" s="992">
        <v>8515284</v>
      </c>
      <c r="AG117" s="990"/>
      <c r="AH117" s="990"/>
      <c r="AI117" s="990"/>
      <c r="AJ117" s="991"/>
      <c r="AK117" s="992">
        <v>6841359</v>
      </c>
      <c r="AL117" s="990"/>
      <c r="AM117" s="990"/>
      <c r="AN117" s="990"/>
      <c r="AO117" s="991"/>
      <c r="AP117" s="993"/>
      <c r="AQ117" s="994"/>
      <c r="AR117" s="994"/>
      <c r="AS117" s="994"/>
      <c r="AT117" s="995"/>
      <c r="AU117" s="1017"/>
      <c r="AV117" s="1018"/>
      <c r="AW117" s="1018"/>
      <c r="AX117" s="1018"/>
      <c r="AY117" s="1018"/>
      <c r="AZ117" s="944" t="s">
        <v>455</v>
      </c>
      <c r="BA117" s="945"/>
      <c r="BB117" s="945"/>
      <c r="BC117" s="945"/>
      <c r="BD117" s="945"/>
      <c r="BE117" s="945"/>
      <c r="BF117" s="945"/>
      <c r="BG117" s="945"/>
      <c r="BH117" s="945"/>
      <c r="BI117" s="945"/>
      <c r="BJ117" s="945"/>
      <c r="BK117" s="945"/>
      <c r="BL117" s="945"/>
      <c r="BM117" s="945"/>
      <c r="BN117" s="945"/>
      <c r="BO117" s="945"/>
      <c r="BP117" s="946"/>
      <c r="BQ117" s="894" t="s">
        <v>433</v>
      </c>
      <c r="BR117" s="895"/>
      <c r="BS117" s="895"/>
      <c r="BT117" s="895"/>
      <c r="BU117" s="895"/>
      <c r="BV117" s="895" t="s">
        <v>232</v>
      </c>
      <c r="BW117" s="895"/>
      <c r="BX117" s="895"/>
      <c r="BY117" s="895"/>
      <c r="BZ117" s="895"/>
      <c r="CA117" s="895" t="s">
        <v>232</v>
      </c>
      <c r="CB117" s="895"/>
      <c r="CC117" s="895"/>
      <c r="CD117" s="895"/>
      <c r="CE117" s="895"/>
      <c r="CF117" s="956" t="s">
        <v>232</v>
      </c>
      <c r="CG117" s="957"/>
      <c r="CH117" s="957"/>
      <c r="CI117" s="957"/>
      <c r="CJ117" s="957"/>
      <c r="CK117" s="1012"/>
      <c r="CL117" s="899"/>
      <c r="CM117" s="902" t="s">
        <v>456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232</v>
      </c>
      <c r="DH117" s="858"/>
      <c r="DI117" s="858"/>
      <c r="DJ117" s="858"/>
      <c r="DK117" s="859"/>
      <c r="DL117" s="860" t="s">
        <v>457</v>
      </c>
      <c r="DM117" s="858"/>
      <c r="DN117" s="858"/>
      <c r="DO117" s="858"/>
      <c r="DP117" s="859"/>
      <c r="DQ117" s="860" t="s">
        <v>232</v>
      </c>
      <c r="DR117" s="858"/>
      <c r="DS117" s="858"/>
      <c r="DT117" s="858"/>
      <c r="DU117" s="859"/>
      <c r="DV117" s="905" t="s">
        <v>232</v>
      </c>
      <c r="DW117" s="906"/>
      <c r="DX117" s="906"/>
      <c r="DY117" s="906"/>
      <c r="DZ117" s="907"/>
    </row>
    <row r="118" spans="1:130" s="246" customFormat="1" ht="26.25" customHeight="1" x14ac:dyDescent="0.15">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304</v>
      </c>
      <c r="AG118" s="983"/>
      <c r="AH118" s="983"/>
      <c r="AI118" s="983"/>
      <c r="AJ118" s="984"/>
      <c r="AK118" s="985" t="s">
        <v>303</v>
      </c>
      <c r="AL118" s="983"/>
      <c r="AM118" s="983"/>
      <c r="AN118" s="983"/>
      <c r="AO118" s="984"/>
      <c r="AP118" s="986" t="s">
        <v>427</v>
      </c>
      <c r="AQ118" s="987"/>
      <c r="AR118" s="987"/>
      <c r="AS118" s="987"/>
      <c r="AT118" s="988"/>
      <c r="AU118" s="1017"/>
      <c r="AV118" s="1018"/>
      <c r="AW118" s="1018"/>
      <c r="AX118" s="1018"/>
      <c r="AY118" s="1018"/>
      <c r="AZ118" s="960" t="s">
        <v>458</v>
      </c>
      <c r="BA118" s="961"/>
      <c r="BB118" s="961"/>
      <c r="BC118" s="961"/>
      <c r="BD118" s="961"/>
      <c r="BE118" s="961"/>
      <c r="BF118" s="961"/>
      <c r="BG118" s="961"/>
      <c r="BH118" s="961"/>
      <c r="BI118" s="961"/>
      <c r="BJ118" s="961"/>
      <c r="BK118" s="961"/>
      <c r="BL118" s="961"/>
      <c r="BM118" s="961"/>
      <c r="BN118" s="961"/>
      <c r="BO118" s="961"/>
      <c r="BP118" s="962"/>
      <c r="BQ118" s="963" t="s">
        <v>457</v>
      </c>
      <c r="BR118" s="926"/>
      <c r="BS118" s="926"/>
      <c r="BT118" s="926"/>
      <c r="BU118" s="926"/>
      <c r="BV118" s="926" t="s">
        <v>457</v>
      </c>
      <c r="BW118" s="926"/>
      <c r="BX118" s="926"/>
      <c r="BY118" s="926"/>
      <c r="BZ118" s="926"/>
      <c r="CA118" s="926" t="s">
        <v>457</v>
      </c>
      <c r="CB118" s="926"/>
      <c r="CC118" s="926"/>
      <c r="CD118" s="926"/>
      <c r="CE118" s="926"/>
      <c r="CF118" s="956" t="s">
        <v>457</v>
      </c>
      <c r="CG118" s="957"/>
      <c r="CH118" s="957"/>
      <c r="CI118" s="957"/>
      <c r="CJ118" s="957"/>
      <c r="CK118" s="1012"/>
      <c r="CL118" s="899"/>
      <c r="CM118" s="902" t="s">
        <v>459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232</v>
      </c>
      <c r="DH118" s="858"/>
      <c r="DI118" s="858"/>
      <c r="DJ118" s="858"/>
      <c r="DK118" s="859"/>
      <c r="DL118" s="860" t="s">
        <v>232</v>
      </c>
      <c r="DM118" s="858"/>
      <c r="DN118" s="858"/>
      <c r="DO118" s="858"/>
      <c r="DP118" s="859"/>
      <c r="DQ118" s="860" t="s">
        <v>457</v>
      </c>
      <c r="DR118" s="858"/>
      <c r="DS118" s="858"/>
      <c r="DT118" s="858"/>
      <c r="DU118" s="859"/>
      <c r="DV118" s="905" t="s">
        <v>232</v>
      </c>
      <c r="DW118" s="906"/>
      <c r="DX118" s="906"/>
      <c r="DY118" s="906"/>
      <c r="DZ118" s="907"/>
    </row>
    <row r="119" spans="1:130" s="246" customFormat="1" ht="26.25" customHeight="1" x14ac:dyDescent="0.15">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232</v>
      </c>
      <c r="AB119" s="976"/>
      <c r="AC119" s="976"/>
      <c r="AD119" s="976"/>
      <c r="AE119" s="977"/>
      <c r="AF119" s="978" t="s">
        <v>232</v>
      </c>
      <c r="AG119" s="976"/>
      <c r="AH119" s="976"/>
      <c r="AI119" s="976"/>
      <c r="AJ119" s="977"/>
      <c r="AK119" s="978" t="s">
        <v>232</v>
      </c>
      <c r="AL119" s="976"/>
      <c r="AM119" s="976"/>
      <c r="AN119" s="976"/>
      <c r="AO119" s="977"/>
      <c r="AP119" s="979" t="s">
        <v>232</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460</v>
      </c>
      <c r="BP119" s="959"/>
      <c r="BQ119" s="963">
        <v>75801042</v>
      </c>
      <c r="BR119" s="926"/>
      <c r="BS119" s="926"/>
      <c r="BT119" s="926"/>
      <c r="BU119" s="926"/>
      <c r="BV119" s="926">
        <v>73138326</v>
      </c>
      <c r="BW119" s="926"/>
      <c r="BX119" s="926"/>
      <c r="BY119" s="926"/>
      <c r="BZ119" s="926"/>
      <c r="CA119" s="926">
        <v>72515809</v>
      </c>
      <c r="CB119" s="926"/>
      <c r="CC119" s="926"/>
      <c r="CD119" s="926"/>
      <c r="CE119" s="926"/>
      <c r="CF119" s="824"/>
      <c r="CG119" s="825"/>
      <c r="CH119" s="825"/>
      <c r="CI119" s="825"/>
      <c r="CJ119" s="915"/>
      <c r="CK119" s="1013"/>
      <c r="CL119" s="901"/>
      <c r="CM119" s="919" t="s">
        <v>461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4087453</v>
      </c>
      <c r="DH119" s="841"/>
      <c r="DI119" s="841"/>
      <c r="DJ119" s="841"/>
      <c r="DK119" s="842"/>
      <c r="DL119" s="843">
        <v>3948811</v>
      </c>
      <c r="DM119" s="841"/>
      <c r="DN119" s="841"/>
      <c r="DO119" s="841"/>
      <c r="DP119" s="842"/>
      <c r="DQ119" s="843">
        <v>3784945</v>
      </c>
      <c r="DR119" s="841"/>
      <c r="DS119" s="841"/>
      <c r="DT119" s="841"/>
      <c r="DU119" s="842"/>
      <c r="DV119" s="929">
        <v>19.2</v>
      </c>
      <c r="DW119" s="930"/>
      <c r="DX119" s="930"/>
      <c r="DY119" s="930"/>
      <c r="DZ119" s="931"/>
    </row>
    <row r="120" spans="1:130" s="246" customFormat="1" ht="26.25" customHeight="1" x14ac:dyDescent="0.15">
      <c r="A120" s="898"/>
      <c r="B120" s="899"/>
      <c r="C120" s="902" t="s">
        <v>436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232</v>
      </c>
      <c r="AB120" s="858"/>
      <c r="AC120" s="858"/>
      <c r="AD120" s="858"/>
      <c r="AE120" s="859"/>
      <c r="AF120" s="860" t="s">
        <v>232</v>
      </c>
      <c r="AG120" s="858"/>
      <c r="AH120" s="858"/>
      <c r="AI120" s="858"/>
      <c r="AJ120" s="859"/>
      <c r="AK120" s="860" t="s">
        <v>457</v>
      </c>
      <c r="AL120" s="858"/>
      <c r="AM120" s="858"/>
      <c r="AN120" s="858"/>
      <c r="AO120" s="859"/>
      <c r="AP120" s="905" t="s">
        <v>457</v>
      </c>
      <c r="AQ120" s="906"/>
      <c r="AR120" s="906"/>
      <c r="AS120" s="906"/>
      <c r="AT120" s="907"/>
      <c r="AU120" s="964" t="s">
        <v>462</v>
      </c>
      <c r="AV120" s="965"/>
      <c r="AW120" s="965"/>
      <c r="AX120" s="965"/>
      <c r="AY120" s="966"/>
      <c r="AZ120" s="941" t="s">
        <v>463</v>
      </c>
      <c r="BA120" s="886"/>
      <c r="BB120" s="886"/>
      <c r="BC120" s="886"/>
      <c r="BD120" s="886"/>
      <c r="BE120" s="886"/>
      <c r="BF120" s="886"/>
      <c r="BG120" s="886"/>
      <c r="BH120" s="886"/>
      <c r="BI120" s="886"/>
      <c r="BJ120" s="886"/>
      <c r="BK120" s="886"/>
      <c r="BL120" s="886"/>
      <c r="BM120" s="886"/>
      <c r="BN120" s="886"/>
      <c r="BO120" s="886"/>
      <c r="BP120" s="887"/>
      <c r="BQ120" s="942">
        <v>16177744</v>
      </c>
      <c r="BR120" s="923"/>
      <c r="BS120" s="923"/>
      <c r="BT120" s="923"/>
      <c r="BU120" s="923"/>
      <c r="BV120" s="923">
        <v>13887171</v>
      </c>
      <c r="BW120" s="923"/>
      <c r="BX120" s="923"/>
      <c r="BY120" s="923"/>
      <c r="BZ120" s="923"/>
      <c r="CA120" s="923">
        <v>14165698</v>
      </c>
      <c r="CB120" s="923"/>
      <c r="CC120" s="923"/>
      <c r="CD120" s="923"/>
      <c r="CE120" s="923"/>
      <c r="CF120" s="947">
        <v>71.8</v>
      </c>
      <c r="CG120" s="948"/>
      <c r="CH120" s="948"/>
      <c r="CI120" s="948"/>
      <c r="CJ120" s="948"/>
      <c r="CK120" s="949" t="s">
        <v>464</v>
      </c>
      <c r="CL120" s="933"/>
      <c r="CM120" s="933"/>
      <c r="CN120" s="933"/>
      <c r="CO120" s="934"/>
      <c r="CP120" s="953" t="s">
        <v>465</v>
      </c>
      <c r="CQ120" s="954"/>
      <c r="CR120" s="954"/>
      <c r="CS120" s="954"/>
      <c r="CT120" s="954"/>
      <c r="CU120" s="954"/>
      <c r="CV120" s="954"/>
      <c r="CW120" s="954"/>
      <c r="CX120" s="954"/>
      <c r="CY120" s="954"/>
      <c r="CZ120" s="954"/>
      <c r="DA120" s="954"/>
      <c r="DB120" s="954"/>
      <c r="DC120" s="954"/>
      <c r="DD120" s="954"/>
      <c r="DE120" s="954"/>
      <c r="DF120" s="955"/>
      <c r="DG120" s="942" t="s">
        <v>232</v>
      </c>
      <c r="DH120" s="923"/>
      <c r="DI120" s="923"/>
      <c r="DJ120" s="923"/>
      <c r="DK120" s="923"/>
      <c r="DL120" s="923" t="s">
        <v>457</v>
      </c>
      <c r="DM120" s="923"/>
      <c r="DN120" s="923"/>
      <c r="DO120" s="923"/>
      <c r="DP120" s="923"/>
      <c r="DQ120" s="923">
        <v>6111149</v>
      </c>
      <c r="DR120" s="923"/>
      <c r="DS120" s="923"/>
      <c r="DT120" s="923"/>
      <c r="DU120" s="923"/>
      <c r="DV120" s="924">
        <v>31</v>
      </c>
      <c r="DW120" s="924"/>
      <c r="DX120" s="924"/>
      <c r="DY120" s="924"/>
      <c r="DZ120" s="925"/>
    </row>
    <row r="121" spans="1:130" s="246" customFormat="1" ht="26.25" customHeight="1" x14ac:dyDescent="0.15">
      <c r="A121" s="898"/>
      <c r="B121" s="899"/>
      <c r="C121" s="944" t="s">
        <v>466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913</v>
      </c>
      <c r="AB121" s="858"/>
      <c r="AC121" s="858"/>
      <c r="AD121" s="858"/>
      <c r="AE121" s="859"/>
      <c r="AF121" s="860">
        <v>942</v>
      </c>
      <c r="AG121" s="858"/>
      <c r="AH121" s="858"/>
      <c r="AI121" s="858"/>
      <c r="AJ121" s="859"/>
      <c r="AK121" s="860">
        <v>194971</v>
      </c>
      <c r="AL121" s="858"/>
      <c r="AM121" s="858"/>
      <c r="AN121" s="858"/>
      <c r="AO121" s="859"/>
      <c r="AP121" s="905">
        <v>1</v>
      </c>
      <c r="AQ121" s="906"/>
      <c r="AR121" s="906"/>
      <c r="AS121" s="906"/>
      <c r="AT121" s="907"/>
      <c r="AU121" s="967"/>
      <c r="AV121" s="968"/>
      <c r="AW121" s="968"/>
      <c r="AX121" s="968"/>
      <c r="AY121" s="969"/>
      <c r="AZ121" s="893" t="s">
        <v>467</v>
      </c>
      <c r="BA121" s="828"/>
      <c r="BB121" s="828"/>
      <c r="BC121" s="828"/>
      <c r="BD121" s="828"/>
      <c r="BE121" s="828"/>
      <c r="BF121" s="828"/>
      <c r="BG121" s="828"/>
      <c r="BH121" s="828"/>
      <c r="BI121" s="828"/>
      <c r="BJ121" s="828"/>
      <c r="BK121" s="828"/>
      <c r="BL121" s="828"/>
      <c r="BM121" s="828"/>
      <c r="BN121" s="828"/>
      <c r="BO121" s="828"/>
      <c r="BP121" s="829"/>
      <c r="BQ121" s="894">
        <v>12379979</v>
      </c>
      <c r="BR121" s="895"/>
      <c r="BS121" s="895"/>
      <c r="BT121" s="895"/>
      <c r="BU121" s="895"/>
      <c r="BV121" s="895">
        <v>15053498</v>
      </c>
      <c r="BW121" s="895"/>
      <c r="BX121" s="895"/>
      <c r="BY121" s="895"/>
      <c r="BZ121" s="895"/>
      <c r="CA121" s="895">
        <v>14918591</v>
      </c>
      <c r="CB121" s="895"/>
      <c r="CC121" s="895"/>
      <c r="CD121" s="895"/>
      <c r="CE121" s="895"/>
      <c r="CF121" s="956">
        <v>75.7</v>
      </c>
      <c r="CG121" s="957"/>
      <c r="CH121" s="957"/>
      <c r="CI121" s="957"/>
      <c r="CJ121" s="957"/>
      <c r="CK121" s="950"/>
      <c r="CL121" s="936"/>
      <c r="CM121" s="936"/>
      <c r="CN121" s="936"/>
      <c r="CO121" s="937"/>
      <c r="CP121" s="916" t="s">
        <v>402</v>
      </c>
      <c r="CQ121" s="917"/>
      <c r="CR121" s="917"/>
      <c r="CS121" s="917"/>
      <c r="CT121" s="917"/>
      <c r="CU121" s="917"/>
      <c r="CV121" s="917"/>
      <c r="CW121" s="917"/>
      <c r="CX121" s="917"/>
      <c r="CY121" s="917"/>
      <c r="CZ121" s="917"/>
      <c r="DA121" s="917"/>
      <c r="DB121" s="917"/>
      <c r="DC121" s="917"/>
      <c r="DD121" s="917"/>
      <c r="DE121" s="917"/>
      <c r="DF121" s="918"/>
      <c r="DG121" s="894">
        <v>3491839</v>
      </c>
      <c r="DH121" s="895"/>
      <c r="DI121" s="895"/>
      <c r="DJ121" s="895"/>
      <c r="DK121" s="895"/>
      <c r="DL121" s="895">
        <v>3425900</v>
      </c>
      <c r="DM121" s="895"/>
      <c r="DN121" s="895"/>
      <c r="DO121" s="895"/>
      <c r="DP121" s="895"/>
      <c r="DQ121" s="895">
        <v>3386989</v>
      </c>
      <c r="DR121" s="895"/>
      <c r="DS121" s="895"/>
      <c r="DT121" s="895"/>
      <c r="DU121" s="895"/>
      <c r="DV121" s="872">
        <v>17.2</v>
      </c>
      <c r="DW121" s="872"/>
      <c r="DX121" s="872"/>
      <c r="DY121" s="872"/>
      <c r="DZ121" s="873"/>
    </row>
    <row r="122" spans="1:130" s="246" customFormat="1" ht="26.25" customHeight="1" x14ac:dyDescent="0.15">
      <c r="A122" s="898"/>
      <c r="B122" s="899"/>
      <c r="C122" s="902" t="s">
        <v>446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232</v>
      </c>
      <c r="AB122" s="858"/>
      <c r="AC122" s="858"/>
      <c r="AD122" s="858"/>
      <c r="AE122" s="859"/>
      <c r="AF122" s="860" t="s">
        <v>232</v>
      </c>
      <c r="AG122" s="858"/>
      <c r="AH122" s="858"/>
      <c r="AI122" s="858"/>
      <c r="AJ122" s="859"/>
      <c r="AK122" s="860" t="s">
        <v>457</v>
      </c>
      <c r="AL122" s="858"/>
      <c r="AM122" s="858"/>
      <c r="AN122" s="858"/>
      <c r="AO122" s="859"/>
      <c r="AP122" s="905" t="s">
        <v>457</v>
      </c>
      <c r="AQ122" s="906"/>
      <c r="AR122" s="906"/>
      <c r="AS122" s="906"/>
      <c r="AT122" s="907"/>
      <c r="AU122" s="967"/>
      <c r="AV122" s="968"/>
      <c r="AW122" s="968"/>
      <c r="AX122" s="968"/>
      <c r="AY122" s="969"/>
      <c r="AZ122" s="960" t="s">
        <v>468</v>
      </c>
      <c r="BA122" s="961"/>
      <c r="BB122" s="961"/>
      <c r="BC122" s="961"/>
      <c r="BD122" s="961"/>
      <c r="BE122" s="961"/>
      <c r="BF122" s="961"/>
      <c r="BG122" s="961"/>
      <c r="BH122" s="961"/>
      <c r="BI122" s="961"/>
      <c r="BJ122" s="961"/>
      <c r="BK122" s="961"/>
      <c r="BL122" s="961"/>
      <c r="BM122" s="961"/>
      <c r="BN122" s="961"/>
      <c r="BO122" s="961"/>
      <c r="BP122" s="962"/>
      <c r="BQ122" s="963">
        <v>28507296</v>
      </c>
      <c r="BR122" s="926"/>
      <c r="BS122" s="926"/>
      <c r="BT122" s="926"/>
      <c r="BU122" s="926"/>
      <c r="BV122" s="926">
        <v>26486282</v>
      </c>
      <c r="BW122" s="926"/>
      <c r="BX122" s="926"/>
      <c r="BY122" s="926"/>
      <c r="BZ122" s="926"/>
      <c r="CA122" s="926">
        <v>24287686</v>
      </c>
      <c r="CB122" s="926"/>
      <c r="CC122" s="926"/>
      <c r="CD122" s="926"/>
      <c r="CE122" s="926"/>
      <c r="CF122" s="927">
        <v>123.2</v>
      </c>
      <c r="CG122" s="928"/>
      <c r="CH122" s="928"/>
      <c r="CI122" s="928"/>
      <c r="CJ122" s="928"/>
      <c r="CK122" s="950"/>
      <c r="CL122" s="936"/>
      <c r="CM122" s="936"/>
      <c r="CN122" s="936"/>
      <c r="CO122" s="937"/>
      <c r="CP122" s="916" t="s">
        <v>404</v>
      </c>
      <c r="CQ122" s="917"/>
      <c r="CR122" s="917"/>
      <c r="CS122" s="917"/>
      <c r="CT122" s="917"/>
      <c r="CU122" s="917"/>
      <c r="CV122" s="917"/>
      <c r="CW122" s="917"/>
      <c r="CX122" s="917"/>
      <c r="CY122" s="917"/>
      <c r="CZ122" s="917"/>
      <c r="DA122" s="917"/>
      <c r="DB122" s="917"/>
      <c r="DC122" s="917"/>
      <c r="DD122" s="917"/>
      <c r="DE122" s="917"/>
      <c r="DF122" s="918"/>
      <c r="DG122" s="894">
        <v>91860</v>
      </c>
      <c r="DH122" s="895"/>
      <c r="DI122" s="895"/>
      <c r="DJ122" s="895"/>
      <c r="DK122" s="895"/>
      <c r="DL122" s="895">
        <v>91646</v>
      </c>
      <c r="DM122" s="895"/>
      <c r="DN122" s="895"/>
      <c r="DO122" s="895"/>
      <c r="DP122" s="895"/>
      <c r="DQ122" s="895">
        <v>53438</v>
      </c>
      <c r="DR122" s="895"/>
      <c r="DS122" s="895"/>
      <c r="DT122" s="895"/>
      <c r="DU122" s="895"/>
      <c r="DV122" s="872">
        <v>0.3</v>
      </c>
      <c r="DW122" s="872"/>
      <c r="DX122" s="872"/>
      <c r="DY122" s="872"/>
      <c r="DZ122" s="873"/>
    </row>
    <row r="123" spans="1:130" s="246" customFormat="1" ht="26.25" customHeight="1" x14ac:dyDescent="0.15">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232</v>
      </c>
      <c r="AB123" s="858"/>
      <c r="AC123" s="858"/>
      <c r="AD123" s="858"/>
      <c r="AE123" s="859"/>
      <c r="AF123" s="860" t="s">
        <v>232</v>
      </c>
      <c r="AG123" s="858"/>
      <c r="AH123" s="858"/>
      <c r="AI123" s="858"/>
      <c r="AJ123" s="859"/>
      <c r="AK123" s="860" t="s">
        <v>232</v>
      </c>
      <c r="AL123" s="858"/>
      <c r="AM123" s="858"/>
      <c r="AN123" s="858"/>
      <c r="AO123" s="859"/>
      <c r="AP123" s="905" t="s">
        <v>232</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469</v>
      </c>
      <c r="BP123" s="959"/>
      <c r="BQ123" s="913">
        <v>57065019</v>
      </c>
      <c r="BR123" s="914"/>
      <c r="BS123" s="914"/>
      <c r="BT123" s="914"/>
      <c r="BU123" s="914"/>
      <c r="BV123" s="914">
        <v>55426951</v>
      </c>
      <c r="BW123" s="914"/>
      <c r="BX123" s="914"/>
      <c r="BY123" s="914"/>
      <c r="BZ123" s="914"/>
      <c r="CA123" s="914">
        <v>53371975</v>
      </c>
      <c r="CB123" s="914"/>
      <c r="CC123" s="914"/>
      <c r="CD123" s="914"/>
      <c r="CE123" s="914"/>
      <c r="CF123" s="824"/>
      <c r="CG123" s="825"/>
      <c r="CH123" s="825"/>
      <c r="CI123" s="825"/>
      <c r="CJ123" s="915"/>
      <c r="CK123" s="950"/>
      <c r="CL123" s="936"/>
      <c r="CM123" s="936"/>
      <c r="CN123" s="936"/>
      <c r="CO123" s="937"/>
      <c r="CP123" s="916" t="s">
        <v>400</v>
      </c>
      <c r="CQ123" s="917"/>
      <c r="CR123" s="917"/>
      <c r="CS123" s="917"/>
      <c r="CT123" s="917"/>
      <c r="CU123" s="917"/>
      <c r="CV123" s="917"/>
      <c r="CW123" s="917"/>
      <c r="CX123" s="917"/>
      <c r="CY123" s="917"/>
      <c r="CZ123" s="917"/>
      <c r="DA123" s="917"/>
      <c r="DB123" s="917"/>
      <c r="DC123" s="917"/>
      <c r="DD123" s="917"/>
      <c r="DE123" s="917"/>
      <c r="DF123" s="918"/>
      <c r="DG123" s="857">
        <v>47518</v>
      </c>
      <c r="DH123" s="858"/>
      <c r="DI123" s="858"/>
      <c r="DJ123" s="858"/>
      <c r="DK123" s="859"/>
      <c r="DL123" s="860">
        <v>5262</v>
      </c>
      <c r="DM123" s="858"/>
      <c r="DN123" s="858"/>
      <c r="DO123" s="858"/>
      <c r="DP123" s="859"/>
      <c r="DQ123" s="860" t="s">
        <v>232</v>
      </c>
      <c r="DR123" s="858"/>
      <c r="DS123" s="858"/>
      <c r="DT123" s="858"/>
      <c r="DU123" s="859"/>
      <c r="DV123" s="905" t="s">
        <v>232</v>
      </c>
      <c r="DW123" s="906"/>
      <c r="DX123" s="906"/>
      <c r="DY123" s="906"/>
      <c r="DZ123" s="907"/>
    </row>
    <row r="124" spans="1:130" s="246" customFormat="1" ht="26.25" customHeight="1" thickBot="1" x14ac:dyDescent="0.2">
      <c r="A124" s="898"/>
      <c r="B124" s="899"/>
      <c r="C124" s="902" t="s">
        <v>456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232</v>
      </c>
      <c r="AB124" s="858"/>
      <c r="AC124" s="858"/>
      <c r="AD124" s="858"/>
      <c r="AE124" s="859"/>
      <c r="AF124" s="860" t="s">
        <v>232</v>
      </c>
      <c r="AG124" s="858"/>
      <c r="AH124" s="858"/>
      <c r="AI124" s="858"/>
      <c r="AJ124" s="859"/>
      <c r="AK124" s="860" t="s">
        <v>232</v>
      </c>
      <c r="AL124" s="858"/>
      <c r="AM124" s="858"/>
      <c r="AN124" s="858"/>
      <c r="AO124" s="859"/>
      <c r="AP124" s="905" t="s">
        <v>232</v>
      </c>
      <c r="AQ124" s="906"/>
      <c r="AR124" s="906"/>
      <c r="AS124" s="906"/>
      <c r="AT124" s="907"/>
      <c r="AU124" s="908" t="s">
        <v>470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96</v>
      </c>
      <c r="BR124" s="912"/>
      <c r="BS124" s="912"/>
      <c r="BT124" s="912"/>
      <c r="BU124" s="912"/>
      <c r="BV124" s="912">
        <v>90.4</v>
      </c>
      <c r="BW124" s="912"/>
      <c r="BX124" s="912"/>
      <c r="BY124" s="912"/>
      <c r="BZ124" s="912"/>
      <c r="CA124" s="912">
        <v>97</v>
      </c>
      <c r="CB124" s="912"/>
      <c r="CC124" s="912"/>
      <c r="CD124" s="912"/>
      <c r="CE124" s="912"/>
      <c r="CF124" s="802"/>
      <c r="CG124" s="803"/>
      <c r="CH124" s="803"/>
      <c r="CI124" s="803"/>
      <c r="CJ124" s="943"/>
      <c r="CK124" s="951"/>
      <c r="CL124" s="951"/>
      <c r="CM124" s="951"/>
      <c r="CN124" s="951"/>
      <c r="CO124" s="952"/>
      <c r="CP124" s="916" t="s">
        <v>471</v>
      </c>
      <c r="CQ124" s="917"/>
      <c r="CR124" s="917"/>
      <c r="CS124" s="917"/>
      <c r="CT124" s="917"/>
      <c r="CU124" s="917"/>
      <c r="CV124" s="917"/>
      <c r="CW124" s="917"/>
      <c r="CX124" s="917"/>
      <c r="CY124" s="917"/>
      <c r="CZ124" s="917"/>
      <c r="DA124" s="917"/>
      <c r="DB124" s="917"/>
      <c r="DC124" s="917"/>
      <c r="DD124" s="917"/>
      <c r="DE124" s="917"/>
      <c r="DF124" s="918"/>
      <c r="DG124" s="840">
        <v>4958809</v>
      </c>
      <c r="DH124" s="841"/>
      <c r="DI124" s="841"/>
      <c r="DJ124" s="841"/>
      <c r="DK124" s="842"/>
      <c r="DL124" s="843">
        <v>5387585</v>
      </c>
      <c r="DM124" s="841"/>
      <c r="DN124" s="841"/>
      <c r="DO124" s="841"/>
      <c r="DP124" s="842"/>
      <c r="DQ124" s="843" t="s">
        <v>232</v>
      </c>
      <c r="DR124" s="841"/>
      <c r="DS124" s="841"/>
      <c r="DT124" s="841"/>
      <c r="DU124" s="842"/>
      <c r="DV124" s="929" t="s">
        <v>232</v>
      </c>
      <c r="DW124" s="930"/>
      <c r="DX124" s="930"/>
      <c r="DY124" s="930"/>
      <c r="DZ124" s="931"/>
    </row>
    <row r="125" spans="1:130" s="246" customFormat="1" ht="26.25" customHeight="1" x14ac:dyDescent="0.15">
      <c r="A125" s="898"/>
      <c r="B125" s="899"/>
      <c r="C125" s="902" t="s">
        <v>459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232</v>
      </c>
      <c r="AB125" s="858"/>
      <c r="AC125" s="858"/>
      <c r="AD125" s="858"/>
      <c r="AE125" s="859"/>
      <c r="AF125" s="860" t="s">
        <v>232</v>
      </c>
      <c r="AG125" s="858"/>
      <c r="AH125" s="858"/>
      <c r="AI125" s="858"/>
      <c r="AJ125" s="859"/>
      <c r="AK125" s="860" t="s">
        <v>232</v>
      </c>
      <c r="AL125" s="858"/>
      <c r="AM125" s="858"/>
      <c r="AN125" s="858"/>
      <c r="AO125" s="859"/>
      <c r="AP125" s="905" t="s">
        <v>232</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472</v>
      </c>
      <c r="CL125" s="933"/>
      <c r="CM125" s="933"/>
      <c r="CN125" s="933"/>
      <c r="CO125" s="934"/>
      <c r="CP125" s="941" t="s">
        <v>473</v>
      </c>
      <c r="CQ125" s="886"/>
      <c r="CR125" s="886"/>
      <c r="CS125" s="886"/>
      <c r="CT125" s="886"/>
      <c r="CU125" s="886"/>
      <c r="CV125" s="886"/>
      <c r="CW125" s="886"/>
      <c r="CX125" s="886"/>
      <c r="CY125" s="886"/>
      <c r="CZ125" s="886"/>
      <c r="DA125" s="886"/>
      <c r="DB125" s="886"/>
      <c r="DC125" s="886"/>
      <c r="DD125" s="886"/>
      <c r="DE125" s="886"/>
      <c r="DF125" s="887"/>
      <c r="DG125" s="942" t="s">
        <v>447</v>
      </c>
      <c r="DH125" s="923"/>
      <c r="DI125" s="923"/>
      <c r="DJ125" s="923"/>
      <c r="DK125" s="923"/>
      <c r="DL125" s="923" t="s">
        <v>232</v>
      </c>
      <c r="DM125" s="923"/>
      <c r="DN125" s="923"/>
      <c r="DO125" s="923"/>
      <c r="DP125" s="923"/>
      <c r="DQ125" s="923" t="s">
        <v>232</v>
      </c>
      <c r="DR125" s="923"/>
      <c r="DS125" s="923"/>
      <c r="DT125" s="923"/>
      <c r="DU125" s="923"/>
      <c r="DV125" s="924" t="s">
        <v>232</v>
      </c>
      <c r="DW125" s="924"/>
      <c r="DX125" s="924"/>
      <c r="DY125" s="924"/>
      <c r="DZ125" s="925"/>
    </row>
    <row r="126" spans="1:130" s="246" customFormat="1" ht="26.25" customHeight="1" thickBot="1" x14ac:dyDescent="0.2">
      <c r="A126" s="898"/>
      <c r="B126" s="899"/>
      <c r="C126" s="902" t="s">
        <v>461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103245</v>
      </c>
      <c r="AB126" s="858"/>
      <c r="AC126" s="858"/>
      <c r="AD126" s="858"/>
      <c r="AE126" s="859"/>
      <c r="AF126" s="860">
        <v>138643</v>
      </c>
      <c r="AG126" s="858"/>
      <c r="AH126" s="858"/>
      <c r="AI126" s="858"/>
      <c r="AJ126" s="859"/>
      <c r="AK126" s="860">
        <v>163867</v>
      </c>
      <c r="AL126" s="858"/>
      <c r="AM126" s="858"/>
      <c r="AN126" s="858"/>
      <c r="AO126" s="859"/>
      <c r="AP126" s="905">
        <v>0.8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474</v>
      </c>
      <c r="CQ126" s="828"/>
      <c r="CR126" s="828"/>
      <c r="CS126" s="828"/>
      <c r="CT126" s="828"/>
      <c r="CU126" s="828"/>
      <c r="CV126" s="828"/>
      <c r="CW126" s="828"/>
      <c r="CX126" s="828"/>
      <c r="CY126" s="828"/>
      <c r="CZ126" s="828"/>
      <c r="DA126" s="828"/>
      <c r="DB126" s="828"/>
      <c r="DC126" s="828"/>
      <c r="DD126" s="828"/>
      <c r="DE126" s="828"/>
      <c r="DF126" s="829"/>
      <c r="DG126" s="894" t="s">
        <v>447</v>
      </c>
      <c r="DH126" s="895"/>
      <c r="DI126" s="895"/>
      <c r="DJ126" s="895"/>
      <c r="DK126" s="895"/>
      <c r="DL126" s="895" t="s">
        <v>232</v>
      </c>
      <c r="DM126" s="895"/>
      <c r="DN126" s="895"/>
      <c r="DO126" s="895"/>
      <c r="DP126" s="895"/>
      <c r="DQ126" s="895" t="s">
        <v>232</v>
      </c>
      <c r="DR126" s="895"/>
      <c r="DS126" s="895"/>
      <c r="DT126" s="895"/>
      <c r="DU126" s="895"/>
      <c r="DV126" s="872" t="s">
        <v>232</v>
      </c>
      <c r="DW126" s="872"/>
      <c r="DX126" s="872"/>
      <c r="DY126" s="872"/>
      <c r="DZ126" s="873"/>
    </row>
    <row r="127" spans="1:130" s="246" customFormat="1" ht="26.25" customHeight="1" x14ac:dyDescent="0.15">
      <c r="A127" s="900"/>
      <c r="B127" s="901"/>
      <c r="C127" s="919" t="s">
        <v>475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232</v>
      </c>
      <c r="AB127" s="858"/>
      <c r="AC127" s="858"/>
      <c r="AD127" s="858"/>
      <c r="AE127" s="859"/>
      <c r="AF127" s="860" t="s">
        <v>447</v>
      </c>
      <c r="AG127" s="858"/>
      <c r="AH127" s="858"/>
      <c r="AI127" s="858"/>
      <c r="AJ127" s="859"/>
      <c r="AK127" s="860" t="s">
        <v>232</v>
      </c>
      <c r="AL127" s="858"/>
      <c r="AM127" s="858"/>
      <c r="AN127" s="858"/>
      <c r="AO127" s="859"/>
      <c r="AP127" s="905" t="s">
        <v>232</v>
      </c>
      <c r="AQ127" s="906"/>
      <c r="AR127" s="906"/>
      <c r="AS127" s="906"/>
      <c r="AT127" s="907"/>
      <c r="AU127" s="282"/>
      <c r="AV127" s="282"/>
      <c r="AW127" s="282"/>
      <c r="AX127" s="922" t="s">
        <v>476</v>
      </c>
      <c r="AY127" s="890"/>
      <c r="AZ127" s="890"/>
      <c r="BA127" s="890"/>
      <c r="BB127" s="890"/>
      <c r="BC127" s="890"/>
      <c r="BD127" s="890"/>
      <c r="BE127" s="891"/>
      <c r="BF127" s="889" t="s">
        <v>477</v>
      </c>
      <c r="BG127" s="890"/>
      <c r="BH127" s="890"/>
      <c r="BI127" s="890"/>
      <c r="BJ127" s="890"/>
      <c r="BK127" s="890"/>
      <c r="BL127" s="891"/>
      <c r="BM127" s="889" t="s">
        <v>478</v>
      </c>
      <c r="BN127" s="890"/>
      <c r="BO127" s="890"/>
      <c r="BP127" s="890"/>
      <c r="BQ127" s="890"/>
      <c r="BR127" s="890"/>
      <c r="BS127" s="891"/>
      <c r="BT127" s="889" t="s">
        <v>479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480</v>
      </c>
      <c r="CQ127" s="828"/>
      <c r="CR127" s="828"/>
      <c r="CS127" s="828"/>
      <c r="CT127" s="828"/>
      <c r="CU127" s="828"/>
      <c r="CV127" s="828"/>
      <c r="CW127" s="828"/>
      <c r="CX127" s="828"/>
      <c r="CY127" s="828"/>
      <c r="CZ127" s="828"/>
      <c r="DA127" s="828"/>
      <c r="DB127" s="828"/>
      <c r="DC127" s="828"/>
      <c r="DD127" s="828"/>
      <c r="DE127" s="828"/>
      <c r="DF127" s="829"/>
      <c r="DG127" s="894" t="s">
        <v>232</v>
      </c>
      <c r="DH127" s="895"/>
      <c r="DI127" s="895"/>
      <c r="DJ127" s="895"/>
      <c r="DK127" s="895"/>
      <c r="DL127" s="895" t="s">
        <v>232</v>
      </c>
      <c r="DM127" s="895"/>
      <c r="DN127" s="895"/>
      <c r="DO127" s="895"/>
      <c r="DP127" s="895"/>
      <c r="DQ127" s="895" t="s">
        <v>447</v>
      </c>
      <c r="DR127" s="895"/>
      <c r="DS127" s="895"/>
      <c r="DT127" s="895"/>
      <c r="DU127" s="895"/>
      <c r="DV127" s="872" t="s">
        <v>232</v>
      </c>
      <c r="DW127" s="872"/>
      <c r="DX127" s="872"/>
      <c r="DY127" s="872"/>
      <c r="DZ127" s="873"/>
    </row>
    <row r="128" spans="1:130" s="246" customFormat="1" ht="26.25" customHeight="1" thickBot="1" x14ac:dyDescent="0.2">
      <c r="A128" s="874" t="s">
        <v>481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482</v>
      </c>
      <c r="X128" s="876"/>
      <c r="Y128" s="876"/>
      <c r="Z128" s="877"/>
      <c r="AA128" s="878">
        <v>1758058</v>
      </c>
      <c r="AB128" s="879"/>
      <c r="AC128" s="879"/>
      <c r="AD128" s="879"/>
      <c r="AE128" s="880"/>
      <c r="AF128" s="881">
        <v>1839718</v>
      </c>
      <c r="AG128" s="879"/>
      <c r="AH128" s="879"/>
      <c r="AI128" s="879"/>
      <c r="AJ128" s="880"/>
      <c r="AK128" s="881">
        <v>1827520</v>
      </c>
      <c r="AL128" s="879"/>
      <c r="AM128" s="879"/>
      <c r="AN128" s="879"/>
      <c r="AO128" s="880"/>
      <c r="AP128" s="882"/>
      <c r="AQ128" s="883"/>
      <c r="AR128" s="883"/>
      <c r="AS128" s="883"/>
      <c r="AT128" s="884"/>
      <c r="AU128" s="282"/>
      <c r="AV128" s="282"/>
      <c r="AW128" s="282"/>
      <c r="AX128" s="885" t="s">
        <v>483</v>
      </c>
      <c r="AY128" s="886"/>
      <c r="AZ128" s="886"/>
      <c r="BA128" s="886"/>
      <c r="BB128" s="886"/>
      <c r="BC128" s="886"/>
      <c r="BD128" s="886"/>
      <c r="BE128" s="887"/>
      <c r="BF128" s="864" t="s">
        <v>232</v>
      </c>
      <c r="BG128" s="865"/>
      <c r="BH128" s="865"/>
      <c r="BI128" s="865"/>
      <c r="BJ128" s="865"/>
      <c r="BK128" s="865"/>
      <c r="BL128" s="888"/>
      <c r="BM128" s="864">
        <v>12.24</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484</v>
      </c>
      <c r="CQ128" s="806"/>
      <c r="CR128" s="806"/>
      <c r="CS128" s="806"/>
      <c r="CT128" s="806"/>
      <c r="CU128" s="806"/>
      <c r="CV128" s="806"/>
      <c r="CW128" s="806"/>
      <c r="CX128" s="806"/>
      <c r="CY128" s="806"/>
      <c r="CZ128" s="806"/>
      <c r="DA128" s="806"/>
      <c r="DB128" s="806"/>
      <c r="DC128" s="806"/>
      <c r="DD128" s="806"/>
      <c r="DE128" s="806"/>
      <c r="DF128" s="807"/>
      <c r="DG128" s="868">
        <v>11659</v>
      </c>
      <c r="DH128" s="869"/>
      <c r="DI128" s="869"/>
      <c r="DJ128" s="869"/>
      <c r="DK128" s="869"/>
      <c r="DL128" s="869">
        <v>8846</v>
      </c>
      <c r="DM128" s="869"/>
      <c r="DN128" s="869"/>
      <c r="DO128" s="869"/>
      <c r="DP128" s="869"/>
      <c r="DQ128" s="869">
        <v>10667</v>
      </c>
      <c r="DR128" s="869"/>
      <c r="DS128" s="869"/>
      <c r="DT128" s="869"/>
      <c r="DU128" s="869"/>
      <c r="DV128" s="870">
        <v>0.1</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485</v>
      </c>
      <c r="X129" s="855"/>
      <c r="Y129" s="855"/>
      <c r="Z129" s="856"/>
      <c r="AA129" s="857">
        <v>23676912</v>
      </c>
      <c r="AB129" s="858"/>
      <c r="AC129" s="858"/>
      <c r="AD129" s="858"/>
      <c r="AE129" s="859"/>
      <c r="AF129" s="860">
        <v>22967278</v>
      </c>
      <c r="AG129" s="858"/>
      <c r="AH129" s="858"/>
      <c r="AI129" s="858"/>
      <c r="AJ129" s="859"/>
      <c r="AK129" s="860">
        <v>22888802</v>
      </c>
      <c r="AL129" s="858"/>
      <c r="AM129" s="858"/>
      <c r="AN129" s="858"/>
      <c r="AO129" s="859"/>
      <c r="AP129" s="861"/>
      <c r="AQ129" s="862"/>
      <c r="AR129" s="862"/>
      <c r="AS129" s="862"/>
      <c r="AT129" s="863"/>
      <c r="AU129" s="284"/>
      <c r="AV129" s="284"/>
      <c r="AW129" s="284"/>
      <c r="AX129" s="827" t="s">
        <v>486</v>
      </c>
      <c r="AY129" s="828"/>
      <c r="AZ129" s="828"/>
      <c r="BA129" s="828"/>
      <c r="BB129" s="828"/>
      <c r="BC129" s="828"/>
      <c r="BD129" s="828"/>
      <c r="BE129" s="829"/>
      <c r="BF129" s="847" t="s">
        <v>232</v>
      </c>
      <c r="BG129" s="848"/>
      <c r="BH129" s="848"/>
      <c r="BI129" s="848"/>
      <c r="BJ129" s="848"/>
      <c r="BK129" s="848"/>
      <c r="BL129" s="849"/>
      <c r="BM129" s="847">
        <v>17.239999999999998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488</v>
      </c>
      <c r="X130" s="855"/>
      <c r="Y130" s="855"/>
      <c r="Z130" s="856"/>
      <c r="AA130" s="857">
        <v>4168494</v>
      </c>
      <c r="AB130" s="858"/>
      <c r="AC130" s="858"/>
      <c r="AD130" s="858"/>
      <c r="AE130" s="859"/>
      <c r="AF130" s="860">
        <v>3382002</v>
      </c>
      <c r="AG130" s="858"/>
      <c r="AH130" s="858"/>
      <c r="AI130" s="858"/>
      <c r="AJ130" s="859"/>
      <c r="AK130" s="860">
        <v>3171322</v>
      </c>
      <c r="AL130" s="858"/>
      <c r="AM130" s="858"/>
      <c r="AN130" s="858"/>
      <c r="AO130" s="859"/>
      <c r="AP130" s="861"/>
      <c r="AQ130" s="862"/>
      <c r="AR130" s="862"/>
      <c r="AS130" s="862"/>
      <c r="AT130" s="863"/>
      <c r="AU130" s="284"/>
      <c r="AV130" s="284"/>
      <c r="AW130" s="284"/>
      <c r="AX130" s="827" t="s">
        <v>489</v>
      </c>
      <c r="AY130" s="828"/>
      <c r="AZ130" s="828"/>
      <c r="BA130" s="828"/>
      <c r="BB130" s="828"/>
      <c r="BC130" s="828"/>
      <c r="BD130" s="828"/>
      <c r="BE130" s="829"/>
      <c r="BF130" s="830">
        <v>10.6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490</v>
      </c>
      <c r="X131" s="838"/>
      <c r="Y131" s="838"/>
      <c r="Z131" s="839"/>
      <c r="AA131" s="840">
        <v>19508418</v>
      </c>
      <c r="AB131" s="841"/>
      <c r="AC131" s="841"/>
      <c r="AD131" s="841"/>
      <c r="AE131" s="842"/>
      <c r="AF131" s="843">
        <v>19585276</v>
      </c>
      <c r="AG131" s="841"/>
      <c r="AH131" s="841"/>
      <c r="AI131" s="841"/>
      <c r="AJ131" s="842"/>
      <c r="AK131" s="843">
        <v>19717480</v>
      </c>
      <c r="AL131" s="841"/>
      <c r="AM131" s="841"/>
      <c r="AN131" s="841"/>
      <c r="AO131" s="842"/>
      <c r="AP131" s="844"/>
      <c r="AQ131" s="845"/>
      <c r="AR131" s="845"/>
      <c r="AS131" s="845"/>
      <c r="AT131" s="846"/>
      <c r="AU131" s="284"/>
      <c r="AV131" s="284"/>
      <c r="AW131" s="284"/>
      <c r="AX131" s="805" t="s">
        <v>491</v>
      </c>
      <c r="AY131" s="806"/>
      <c r="AZ131" s="806"/>
      <c r="BA131" s="806"/>
      <c r="BB131" s="806"/>
      <c r="BC131" s="806"/>
      <c r="BD131" s="806"/>
      <c r="BE131" s="807"/>
      <c r="BF131" s="808">
        <v>97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493</v>
      </c>
      <c r="W132" s="818"/>
      <c r="X132" s="818"/>
      <c r="Y132" s="818"/>
      <c r="Z132" s="819"/>
      <c r="AA132" s="820">
        <v>5.8531296590000004</v>
      </c>
      <c r="AB132" s="821"/>
      <c r="AC132" s="821"/>
      <c r="AD132" s="821"/>
      <c r="AE132" s="822"/>
      <c r="AF132" s="823">
        <v>16.816530950000001</v>
      </c>
      <c r="AG132" s="821"/>
      <c r="AH132" s="821"/>
      <c r="AI132" s="821"/>
      <c r="AJ132" s="822"/>
      <c r="AK132" s="823">
        <v>9.3445866310000003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494</v>
      </c>
      <c r="W133" s="797"/>
      <c r="X133" s="797"/>
      <c r="Y133" s="797"/>
      <c r="Z133" s="798"/>
      <c r="AA133" s="799">
        <v>3.4</v>
      </c>
      <c r="AB133" s="800"/>
      <c r="AC133" s="800"/>
      <c r="AD133" s="800"/>
      <c r="AE133" s="801"/>
      <c r="AF133" s="799">
        <v>8.3000000000000007</v>
      </c>
      <c r="AG133" s="800"/>
      <c r="AH133" s="800"/>
      <c r="AI133" s="800"/>
      <c r="AJ133" s="801"/>
      <c r="AK133" s="799">
        <v>10.6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B77gjPtZurBIELlZQHWpnkeRlzXuBzSUfMQ5yuDVMfLI9EP904dzy1ta+nAsOWgVPghUBY5IPTlIdT9prIdew==" saltValue="wrJCDwDazbBXx/hDcp5VG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T9MBTIRwIGQ6zjyhkMxZwnqQAjSHMKzFMIfZRca6xB580L2Oh9H7dw0VETYfr4Y91sw3SfNz6tahMLbDPWCTQ==" saltValue="gmQKhnrgMiUFJh0hyd+/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AW5" sqref="AW5"/>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EMwzYgtj7CyVuPhFa7vwyIiIBxR4+MAv8KUwrx4hp5pIUeakQyMqt7LZx26zf5zI+A8KRnEu/e51QHSkGS9LA==" saltValue="Df3LxjdrN0ql8Z98s3QG+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503</v>
      </c>
      <c r="AL9" s="1227"/>
      <c r="AM9" s="1227"/>
      <c r="AN9" s="1228"/>
      <c r="AO9" s="312">
        <v>7789343</v>
      </c>
      <c r="AP9" s="312">
        <v>81122</v>
      </c>
      <c r="AQ9" s="313">
        <v>57145</v>
      </c>
      <c r="AR9" s="314">
        <v>42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504</v>
      </c>
      <c r="AL10" s="1227"/>
      <c r="AM10" s="1227"/>
      <c r="AN10" s="1228"/>
      <c r="AO10" s="315">
        <v>636686</v>
      </c>
      <c r="AP10" s="315">
        <v>6631</v>
      </c>
      <c r="AQ10" s="316">
        <v>3801</v>
      </c>
      <c r="AR10" s="317">
        <v>74.5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505</v>
      </c>
      <c r="AL11" s="1227"/>
      <c r="AM11" s="1227"/>
      <c r="AN11" s="1228"/>
      <c r="AO11" s="315">
        <v>3237</v>
      </c>
      <c r="AP11" s="315">
        <v>34</v>
      </c>
      <c r="AQ11" s="316">
        <v>6723</v>
      </c>
      <c r="AR11" s="317">
        <v>-99.5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506</v>
      </c>
      <c r="AL12" s="1227"/>
      <c r="AM12" s="1227"/>
      <c r="AN12" s="1228"/>
      <c r="AO12" s="315">
        <v>464446</v>
      </c>
      <c r="AP12" s="315">
        <v>4837</v>
      </c>
      <c r="AQ12" s="316">
        <v>959</v>
      </c>
      <c r="AR12" s="317">
        <v>404.4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507</v>
      </c>
      <c r="AL13" s="1227"/>
      <c r="AM13" s="1227"/>
      <c r="AN13" s="1228"/>
      <c r="AO13" s="315" t="s">
        <v>508</v>
      </c>
      <c r="AP13" s="315" t="s">
        <v>508</v>
      </c>
      <c r="AQ13" s="316">
        <v>1</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509</v>
      </c>
      <c r="AL14" s="1227"/>
      <c r="AM14" s="1227"/>
      <c r="AN14" s="1228"/>
      <c r="AO14" s="315">
        <v>415878</v>
      </c>
      <c r="AP14" s="315">
        <v>4331</v>
      </c>
      <c r="AQ14" s="316">
        <v>2728</v>
      </c>
      <c r="AR14" s="317">
        <v>58.8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510</v>
      </c>
      <c r="AL15" s="1227"/>
      <c r="AM15" s="1227"/>
      <c r="AN15" s="1228"/>
      <c r="AO15" s="315">
        <v>9977</v>
      </c>
      <c r="AP15" s="315">
        <v>104</v>
      </c>
      <c r="AQ15" s="316">
        <v>1349</v>
      </c>
      <c r="AR15" s="317">
        <v>-92.3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511</v>
      </c>
      <c r="AL16" s="1230"/>
      <c r="AM16" s="1230"/>
      <c r="AN16" s="1231"/>
      <c r="AO16" s="315">
        <v>-584618</v>
      </c>
      <c r="AP16" s="315">
        <v>-6089</v>
      </c>
      <c r="AQ16" s="316">
        <v>-4270</v>
      </c>
      <c r="AR16" s="317">
        <v>42.6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8734949</v>
      </c>
      <c r="AP17" s="315">
        <v>90970</v>
      </c>
      <c r="AQ17" s="316">
        <v>68438</v>
      </c>
      <c r="AR17" s="317">
        <v>32.9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516</v>
      </c>
      <c r="AL21" s="1224"/>
      <c r="AM21" s="1224"/>
      <c r="AN21" s="1225"/>
      <c r="AO21" s="327">
        <v>7.73</v>
      </c>
      <c r="AP21" s="328">
        <v>6.23</v>
      </c>
      <c r="AQ21" s="329">
        <v>1.5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517</v>
      </c>
      <c r="AL22" s="1224"/>
      <c r="AM22" s="1224"/>
      <c r="AN22" s="1225"/>
      <c r="AO22" s="332">
        <v>102</v>
      </c>
      <c r="AP22" s="333">
        <v>98.5</v>
      </c>
      <c r="AQ22" s="334">
        <v>3.5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521</v>
      </c>
      <c r="AL32" s="1215"/>
      <c r="AM32" s="1215"/>
      <c r="AN32" s="1216"/>
      <c r="AO32" s="342">
        <v>5452543</v>
      </c>
      <c r="AP32" s="342">
        <v>56785</v>
      </c>
      <c r="AQ32" s="343">
        <v>33979</v>
      </c>
      <c r="AR32" s="344">
        <v>67.099999999999994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522</v>
      </c>
      <c r="AL33" s="1215"/>
      <c r="AM33" s="1215"/>
      <c r="AN33" s="1216"/>
      <c r="AO33" s="342" t="s">
        <v>508</v>
      </c>
      <c r="AP33" s="342" t="s">
        <v>508</v>
      </c>
      <c r="AQ33" s="343" t="s">
        <v>508</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523</v>
      </c>
      <c r="AL34" s="1215"/>
      <c r="AM34" s="1215"/>
      <c r="AN34" s="1216"/>
      <c r="AO34" s="342" t="s">
        <v>508</v>
      </c>
      <c r="AP34" s="342" t="s">
        <v>508</v>
      </c>
      <c r="AQ34" s="343">
        <v>15</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524</v>
      </c>
      <c r="AL35" s="1215"/>
      <c r="AM35" s="1215"/>
      <c r="AN35" s="1216"/>
      <c r="AO35" s="342">
        <v>994867</v>
      </c>
      <c r="AP35" s="342">
        <v>10361</v>
      </c>
      <c r="AQ35" s="343">
        <v>9031</v>
      </c>
      <c r="AR35" s="344">
        <v>14.7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525</v>
      </c>
      <c r="AL36" s="1215"/>
      <c r="AM36" s="1215"/>
      <c r="AN36" s="1216"/>
      <c r="AO36" s="342">
        <v>35111</v>
      </c>
      <c r="AP36" s="342">
        <v>366</v>
      </c>
      <c r="AQ36" s="343">
        <v>1893</v>
      </c>
      <c r="AR36" s="344">
        <v>-80.7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526</v>
      </c>
      <c r="AL37" s="1215"/>
      <c r="AM37" s="1215"/>
      <c r="AN37" s="1216"/>
      <c r="AO37" s="342">
        <v>358838</v>
      </c>
      <c r="AP37" s="342">
        <v>3737</v>
      </c>
      <c r="AQ37" s="343">
        <v>1352</v>
      </c>
      <c r="AR37" s="344">
        <v>176.4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527</v>
      </c>
      <c r="AL38" s="1218"/>
      <c r="AM38" s="1218"/>
      <c r="AN38" s="1219"/>
      <c r="AO38" s="345" t="s">
        <v>508</v>
      </c>
      <c r="AP38" s="345" t="s">
        <v>508</v>
      </c>
      <c r="AQ38" s="346">
        <v>1</v>
      </c>
      <c r="AR38" s="334" t="s">
        <v>508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528</v>
      </c>
      <c r="AL39" s="1218"/>
      <c r="AM39" s="1218"/>
      <c r="AN39" s="1219"/>
      <c r="AO39" s="342">
        <v>-1827520</v>
      </c>
      <c r="AP39" s="342">
        <v>-19033</v>
      </c>
      <c r="AQ39" s="343">
        <v>-6634</v>
      </c>
      <c r="AR39" s="344">
        <v>186.9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529</v>
      </c>
      <c r="AL40" s="1215"/>
      <c r="AM40" s="1215"/>
      <c r="AN40" s="1216"/>
      <c r="AO40" s="342">
        <v>-3171322</v>
      </c>
      <c r="AP40" s="342">
        <v>-33028</v>
      </c>
      <c r="AQ40" s="343">
        <v>-28305</v>
      </c>
      <c r="AR40" s="344">
        <v>16.7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1842517</v>
      </c>
      <c r="AP41" s="342">
        <v>19189</v>
      </c>
      <c r="AQ41" s="343">
        <v>11332</v>
      </c>
      <c r="AR41" s="344">
        <v>69.3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498</v>
      </c>
      <c r="AN49" s="1209" t="s">
        <v>533</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6247955</v>
      </c>
      <c r="AN51" s="364">
        <v>64348</v>
      </c>
      <c r="AO51" s="365">
        <v>-38.4</v>
      </c>
      <c r="AP51" s="366">
        <v>66255</v>
      </c>
      <c r="AQ51" s="367">
        <v>3.6</v>
      </c>
      <c r="AR51" s="368">
        <v>-42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4778378</v>
      </c>
      <c r="AN52" s="372">
        <v>49213</v>
      </c>
      <c r="AO52" s="373">
        <v>-44.5</v>
      </c>
      <c r="AP52" s="374">
        <v>31822</v>
      </c>
      <c r="AQ52" s="375">
        <v>8.8000000000000007</v>
      </c>
      <c r="AR52" s="376">
        <v>-53.3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12130805</v>
      </c>
      <c r="AN53" s="364">
        <v>125386</v>
      </c>
      <c r="AO53" s="365">
        <v>94.9</v>
      </c>
      <c r="AP53" s="366">
        <v>47278</v>
      </c>
      <c r="AQ53" s="367">
        <v>-28.6</v>
      </c>
      <c r="AR53" s="368">
        <v>123.5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11303953</v>
      </c>
      <c r="AN54" s="372">
        <v>116839</v>
      </c>
      <c r="AO54" s="373">
        <v>137.4</v>
      </c>
      <c r="AP54" s="374">
        <v>24096</v>
      </c>
      <c r="AQ54" s="375">
        <v>-24.3</v>
      </c>
      <c r="AR54" s="376">
        <v>161.69999999999999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4872705</v>
      </c>
      <c r="AN55" s="364">
        <v>50628</v>
      </c>
      <c r="AO55" s="365">
        <v>-59.6</v>
      </c>
      <c r="AP55" s="366">
        <v>44504</v>
      </c>
      <c r="AQ55" s="367">
        <v>-5.9</v>
      </c>
      <c r="AR55" s="368">
        <v>-53.7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3931628</v>
      </c>
      <c r="AN56" s="372">
        <v>40850</v>
      </c>
      <c r="AO56" s="373">
        <v>-65</v>
      </c>
      <c r="AP56" s="374">
        <v>25876</v>
      </c>
      <c r="AQ56" s="375">
        <v>7.4</v>
      </c>
      <c r="AR56" s="376">
        <v>-72.400000000000006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9021340</v>
      </c>
      <c r="AN57" s="364">
        <v>93609</v>
      </c>
      <c r="AO57" s="365">
        <v>84.9</v>
      </c>
      <c r="AP57" s="366">
        <v>47820</v>
      </c>
      <c r="AQ57" s="367">
        <v>7.5</v>
      </c>
      <c r="AR57" s="368">
        <v>77.400000000000006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5263391</v>
      </c>
      <c r="AN58" s="372">
        <v>54615</v>
      </c>
      <c r="AO58" s="373">
        <v>33.700000000000003</v>
      </c>
      <c r="AP58" s="374">
        <v>25855</v>
      </c>
      <c r="AQ58" s="375">
        <v>-0.1</v>
      </c>
      <c r="AR58" s="376">
        <v>33.799999999999997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8670178</v>
      </c>
      <c r="AN59" s="364">
        <v>90296</v>
      </c>
      <c r="AO59" s="365">
        <v>-3.5</v>
      </c>
      <c r="AP59" s="366">
        <v>41934</v>
      </c>
      <c r="AQ59" s="367">
        <v>-12.3</v>
      </c>
      <c r="AR59" s="368">
        <v>8.8000000000000007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6368682</v>
      </c>
      <c r="AN60" s="372">
        <v>66327</v>
      </c>
      <c r="AO60" s="373">
        <v>21.4</v>
      </c>
      <c r="AP60" s="374">
        <v>23352</v>
      </c>
      <c r="AQ60" s="375">
        <v>-9.6999999999999993</v>
      </c>
      <c r="AR60" s="376">
        <v>31.1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8188597</v>
      </c>
      <c r="AN61" s="379">
        <v>84853</v>
      </c>
      <c r="AO61" s="380">
        <v>15.7</v>
      </c>
      <c r="AP61" s="381">
        <v>49558</v>
      </c>
      <c r="AQ61" s="382">
        <v>-7.1</v>
      </c>
      <c r="AR61" s="368">
        <v>22.8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6329206</v>
      </c>
      <c r="AN62" s="372">
        <v>65569</v>
      </c>
      <c r="AO62" s="373">
        <v>16.600000000000001</v>
      </c>
      <c r="AP62" s="374">
        <v>26200</v>
      </c>
      <c r="AQ62" s="375">
        <v>-3.6</v>
      </c>
      <c r="AR62" s="376">
        <v>20.2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htdJl5BfxX9Ms5+nZYFA660q49CwUMp3ODw6qcwwaFFtPjnIOGCtIVBNSEHcnvOJh+IZhU84wZXDkR+rZ6/0g==" saltValue="pCuCbmgaQEi7/LRlA0RL0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gpZTTzL3Q61RMMO885y9ydW2Vhq1/6/KhDyb2VTo1iZmfjHurnsar1f9SvDHAzNkn6W11eitU/qfPYnoca1sg==" saltValue="dG0QVxSoOj25Yr0Z3eZ7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77gpXQ+QU4UCU2OG+bwm3ouNr/aHUE/zZMgw3y7ADwQnc59/w+IWH7RAjEN5pXKbjl36iVA9008AHEb0L2hUQ==" saltValue="sVFqfiKFS1+wLDAMlu/U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election activeCell="A2" sqref="A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2" t="s">
        <v>3</v>
      </c>
      <c r="D47" s="1232"/>
      <c r="E47" s="1233"/>
      <c r="F47" s="11">
        <v>22.74</v>
      </c>
      <c r="G47" s="12">
        <v>34.83</v>
      </c>
      <c r="H47" s="12">
        <v>37.67</v>
      </c>
      <c r="I47" s="12">
        <v>29.8</v>
      </c>
      <c r="J47" s="13">
        <v>30.89</v>
      </c>
    </row>
    <row r="48" spans="2:10" ht="57.75" customHeight="1" x14ac:dyDescent="0.15">
      <c r="B48" s="14"/>
      <c r="C48" s="1234" t="s">
        <v>4</v>
      </c>
      <c r="D48" s="1234"/>
      <c r="E48" s="1235"/>
      <c r="F48" s="15">
        <v>2.04</v>
      </c>
      <c r="G48" s="16">
        <v>5.05</v>
      </c>
      <c r="H48" s="16">
        <v>2.4900000000000002</v>
      </c>
      <c r="I48" s="16">
        <v>1.86</v>
      </c>
      <c r="J48" s="17">
        <v>2.54</v>
      </c>
    </row>
    <row r="49" spans="2:10" ht="57.75" customHeight="1" thickBot="1" x14ac:dyDescent="0.2">
      <c r="B49" s="18"/>
      <c r="C49" s="1236" t="s">
        <v>5</v>
      </c>
      <c r="D49" s="1236"/>
      <c r="E49" s="1237"/>
      <c r="F49" s="19">
        <v>9.7799999999999994</v>
      </c>
      <c r="G49" s="20">
        <v>18.62</v>
      </c>
      <c r="H49" s="20">
        <v>16.41</v>
      </c>
      <c r="I49" s="20" t="s">
        <v>554</v>
      </c>
      <c r="J49" s="21">
        <v>1.66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c2uZ6dv+J74JLZvanV5OJe81G0+6RR9Zh/NEv6OSPZZxGa45eUygmVXjdU1qz9IYAjXFSxs26quMV9oFf5sNA==" saltValue="abao+PFuKMmmsfedUtEe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2020-03-13T08:18:49Z</cp:lastPrinted>
  <dcterms:created xsi:type="dcterms:W3CDTF">2020-02-10T04:49:27Z</dcterms:created>
  <dcterms:modified xsi:type="dcterms:W3CDTF">2020-09-28T03:30:55Z</dcterms:modified>
  <cp:category/>
</cp:coreProperties>
</file>