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tabRatio="794" activeTab="0"/>
  </bookViews>
  <sheets>
    <sheet name="目次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-1" sheetId="25" r:id="rId25"/>
    <sheet name="24-2" sheetId="26" r:id="rId26"/>
    <sheet name="24-3" sheetId="27" r:id="rId27"/>
    <sheet name="24-4" sheetId="28" r:id="rId28"/>
    <sheet name="24-5" sheetId="29" r:id="rId29"/>
    <sheet name="24-6" sheetId="30" r:id="rId30"/>
    <sheet name="24-7" sheetId="31" r:id="rId31"/>
    <sheet name="24-8" sheetId="32" r:id="rId32"/>
    <sheet name="24-9" sheetId="33" r:id="rId33"/>
  </sheets>
  <definedNames>
    <definedName name="_xlnm.Print_Area" localSheetId="1">'1'!$A$2:$I$27</definedName>
    <definedName name="_xlnm.Print_Area" localSheetId="10">'10'!$A$2:$I$22</definedName>
    <definedName name="_xlnm.Print_Area" localSheetId="11">'11'!$A$2:$O$35</definedName>
    <definedName name="_xlnm.Print_Area" localSheetId="12">'12'!$A$2:$H$40</definedName>
    <definedName name="_xlnm.Print_Area" localSheetId="13">'13'!$A$2:$F$17</definedName>
    <definedName name="_xlnm.Print_Area" localSheetId="14">'14'!$A$2:$I$14</definedName>
    <definedName name="_xlnm.Print_Area" localSheetId="15">'15'!$A$2:$I$11</definedName>
    <definedName name="_xlnm.Print_Area" localSheetId="16">'16'!$A$2:$H$13</definedName>
    <definedName name="_xlnm.Print_Area" localSheetId="17">'17'!$A$2:$J$16</definedName>
    <definedName name="_xlnm.Print_Area" localSheetId="18">'18'!$A$2:$F$30</definedName>
    <definedName name="_xlnm.Print_Area" localSheetId="19">'19'!$A$2:$E$69</definedName>
    <definedName name="_xlnm.Print_Area" localSheetId="2">'2'!$A$2:$H$22</definedName>
    <definedName name="_xlnm.Print_Area" localSheetId="20">'20'!$A$2:$L$56</definedName>
    <definedName name="_xlnm.Print_Area" localSheetId="21">'21'!$A$2:$R$59</definedName>
    <definedName name="_xlnm.Print_Area" localSheetId="22">'22'!$A$2:$H$70</definedName>
    <definedName name="_xlnm.Print_Area" localSheetId="23">'23'!$A$2:$H$54</definedName>
    <definedName name="_xlnm.Print_Area" localSheetId="24">'24-1'!$A$2:$L$66</definedName>
    <definedName name="_xlnm.Print_Area" localSheetId="25">'24-2'!$A$2:$BJ$65</definedName>
    <definedName name="_xlnm.Print_Area" localSheetId="26">'24-3'!$A$2:$N$65</definedName>
    <definedName name="_xlnm.Print_Area" localSheetId="27">'24-4'!$A$2:$M$67</definedName>
    <definedName name="_xlnm.Print_Area" localSheetId="28">'24-5'!$A$2:$O$66</definedName>
    <definedName name="_xlnm.Print_Area" localSheetId="29">'24-6'!$A$2:$P$67</definedName>
    <definedName name="_xlnm.Print_Area" localSheetId="30">'24-7'!$A$2:$K$65</definedName>
    <definedName name="_xlnm.Print_Area" localSheetId="31">'24-8'!$A$2:$N$65</definedName>
    <definedName name="_xlnm.Print_Area" localSheetId="32">'24-9'!$A$2:$V$64</definedName>
    <definedName name="_xlnm.Print_Area" localSheetId="3">'3'!$A$2:$G$12</definedName>
    <definedName name="_xlnm.Print_Area" localSheetId="4">'4'!$A$2:$G$29</definedName>
    <definedName name="_xlnm.Print_Area" localSheetId="5">'5'!$A$2:$S$153</definedName>
    <definedName name="_xlnm.Print_Area" localSheetId="6">'6'!$A$2:$F$39</definedName>
    <definedName name="_xlnm.Print_Area" localSheetId="7">'7'!$A$2:$L$63</definedName>
    <definedName name="_xlnm.Print_Area" localSheetId="8">'8'!$A$2:$P$6</definedName>
    <definedName name="_xlnm.Print_Area" localSheetId="9">'9'!$A$2:$K$12</definedName>
    <definedName name="_xlnm.Print_Area" localSheetId="0">'目次'!$A$1:$A$36</definedName>
    <definedName name="_xlnm.Print_Titles" localSheetId="25">'24-2'!$A:$B</definedName>
    <definedName name="_xlnm.Print_Titles" localSheetId="30">'24-7'!$A:$B</definedName>
    <definedName name="_xlnm.Print_Titles" localSheetId="31">'24-8'!$A:$B</definedName>
    <definedName name="_xlnm.Print_Titles" localSheetId="32">'24-9'!$A:$B</definedName>
    <definedName name="_xlnm.Print_Titles" localSheetId="5">'5'!$A:$A,'5'!$2:$5</definedName>
  </definedNames>
  <calcPr fullCalcOnLoad="1"/>
</workbook>
</file>

<file path=xl/sharedStrings.xml><?xml version="1.0" encoding="utf-8"?>
<sst xmlns="http://schemas.openxmlformats.org/spreadsheetml/2006/main" count="2813" uniqueCount="949">
  <si>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</si>
  <si>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</si>
  <si>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</si>
  <si>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</si>
  <si>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</si>
  <si>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</si>
  <si>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</si>
  <si>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</si>
  <si>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65歳以
上の単
独世帯</t>
  </si>
  <si>
    <t>18歳未満
親族の
いる
一般世帯</t>
  </si>
  <si>
    <t>6歳未満
親族の
いる
一般世帯</t>
  </si>
  <si>
    <t>65歳以上
親族の
いる
一般世帯</t>
  </si>
  <si>
    <t>65歳以上
親族
のみの
一般世帯</t>
  </si>
  <si>
    <t>間借り</t>
  </si>
  <si>
    <t>給与住宅</t>
  </si>
  <si>
    <t>民営の借家</t>
  </si>
  <si>
    <t>持ち家</t>
  </si>
  <si>
    <t>住宅に住む一般世帯数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</si>
  <si>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</si>
  <si>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</si>
  <si>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</si>
  <si>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</si>
  <si>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</si>
  <si>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</si>
  <si>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</si>
  <si>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</si>
  <si>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</si>
  <si>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</si>
  <si>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</si>
  <si>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</si>
  <si>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</si>
  <si>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</si>
  <si>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85歳以上</t>
  </si>
  <si>
    <t>総　　数</t>
  </si>
  <si>
    <t>　　</t>
  </si>
  <si>
    <t>国勢調査資料（平成１７年）</t>
  </si>
  <si>
    <t>自宅で従業</t>
  </si>
  <si>
    <t xml:space="preserve"> による就業者数</t>
  </si>
  <si>
    <t>-</t>
  </si>
  <si>
    <t>20～24　</t>
  </si>
  <si>
    <t>25～29　</t>
  </si>
  <si>
    <t>30～34　</t>
  </si>
  <si>
    <t>35～39　</t>
  </si>
  <si>
    <t xml:space="preserve"> 老年化指数 </t>
  </si>
  <si>
    <t xml:space="preserve">  総  数  (人)</t>
  </si>
  <si>
    <t>９　施設等の世帯の種類，世帯人員別施設等の世帯数及び施設等の世帯人員</t>
  </si>
  <si>
    <t>９　施設等の世帯の種類，世帯人員別施設等の世帯数及び施設等の世帯人員</t>
  </si>
  <si>
    <t>40～44　</t>
  </si>
  <si>
    <t>45～49</t>
  </si>
  <si>
    <t>50～54　</t>
  </si>
  <si>
    <t>55～59　</t>
  </si>
  <si>
    <t>60～64</t>
  </si>
  <si>
    <t>65～69</t>
  </si>
  <si>
    <t>70～74</t>
  </si>
  <si>
    <t>75～79</t>
  </si>
  <si>
    <t>80～84　</t>
  </si>
  <si>
    <t>15 ～ 19歳</t>
  </si>
  <si>
    <t>家事のほか仕事
（ａ）</t>
  </si>
  <si>
    <t xml:space="preserve"> 20～24　</t>
  </si>
  <si>
    <t xml:space="preserve"> 25～29　</t>
  </si>
  <si>
    <t xml:space="preserve"> 30～34　</t>
  </si>
  <si>
    <t xml:space="preserve"> 35～39　</t>
  </si>
  <si>
    <t xml:space="preserve"> 40～44</t>
  </si>
  <si>
    <t xml:space="preserve"> 45～49</t>
  </si>
  <si>
    <t xml:space="preserve"> 50～54　</t>
  </si>
  <si>
    <t xml:space="preserve"> 55～59</t>
  </si>
  <si>
    <t xml:space="preserve"> 60～64　</t>
  </si>
  <si>
    <t xml:space="preserve"> 65～69　</t>
  </si>
  <si>
    <t xml:space="preserve"> 70～74　</t>
  </si>
  <si>
    <t xml:space="preserve"> 75～79</t>
  </si>
  <si>
    <t xml:space="preserve"> 80～84</t>
  </si>
  <si>
    <t>１　人口の推移（大正９年～平成１７年）</t>
  </si>
  <si>
    <t>２　人口構造の推移（昭和６０年～平成１７年）</t>
  </si>
  <si>
    <t>３　人口集中地区人口等の推移（昭和５０年～平成１７年）</t>
  </si>
  <si>
    <t>１３　住居の種類，住宅の所有の関係別一般世帯数，一般世帯人員，１世帯当たり人員，
　　　１世帯当たり延べ面積及び１人当たり延べ面積</t>
  </si>
  <si>
    <t>１３　住居の種類，住宅の所有の関係別一般世帯数，一般世帯人員，１世帯当たり人員，</t>
  </si>
  <si>
    <t xml:space="preserve"> 総　  数</t>
  </si>
  <si>
    <t xml:space="preserve"> 男</t>
  </si>
  <si>
    <t xml:space="preserve"> 女</t>
  </si>
  <si>
    <t>-</t>
  </si>
  <si>
    <t>１１　世帯の家族類型別一般世帯数，一般世帯人員，親族人員及び１世帯当たり親族人員</t>
  </si>
  <si>
    <t>（再掲）母子世帯</t>
  </si>
  <si>
    <t>（再掲）父子世帯</t>
  </si>
  <si>
    <t>(再掲)３世代世帯</t>
  </si>
  <si>
    <t>(再掲)親族のみから
成る一般世帯</t>
  </si>
  <si>
    <t>(再掲)６歳</t>
  </si>
  <si>
    <t>未満親族のいる一般世帯</t>
  </si>
  <si>
    <t>１２　延べ面積，住宅の所有の関係別住宅に住む一般世帯数及び一般世帯人員</t>
  </si>
  <si>
    <t>公 営・都市機構・公 社 の 借 家</t>
  </si>
  <si>
    <t xml:space="preserve"> (3) 農林漁業・業主混合世帯</t>
  </si>
  <si>
    <t xml:space="preserve"> (1) 農林漁業・業主世帯</t>
  </si>
  <si>
    <t xml:space="preserve"> (2) 農林漁業・雇用者世帯</t>
  </si>
  <si>
    <t xml:space="preserve"> (4) 農林漁業・雇用者混合世帯</t>
  </si>
  <si>
    <t xml:space="preserve"> (5) 非農林漁業・業主混合世帯</t>
  </si>
  <si>
    <t>４　昼間人口等の推移（昭和５０年～平成１７年）</t>
  </si>
  <si>
    <t>５　年齢，男女別人口（昭和５５年～平成１７年）</t>
  </si>
  <si>
    <t>　２４－７　労働力状態，男女別１５歳以上人口</t>
  </si>
  <si>
    <t>　２４－８　従業上の地位，男女別１５歳以上就業者数</t>
  </si>
  <si>
    <t>　２４－９　産業（大分類）別１５歳以上就業者数</t>
  </si>
  <si>
    <t>　２４－１　人口，世帯数，世帯人員，性比，人口密度</t>
  </si>
  <si>
    <t>　２４－２　年齢（５歳階級），男女別人口</t>
  </si>
  <si>
    <t>　２４－３　年齢（３区分）別人口，人口構成比及び年齢構造指数</t>
  </si>
  <si>
    <t>　２４－４　世帯の種類，世帯人員別一般世帯数，一般世帯人員，１世帯当たり人員及び施設等の世帯数</t>
  </si>
  <si>
    <t>　２４－５　世帯の家族類型別一般世帯数</t>
  </si>
  <si>
    <t xml:space="preserve"> (6) 非農林漁業・雇用者混合世帯</t>
  </si>
  <si>
    <t xml:space="preserve"> (7) 非農林漁業・業主世帯</t>
  </si>
  <si>
    <t xml:space="preserve"> (8) 非農林漁業・雇用者世帯</t>
  </si>
  <si>
    <t>一般世帯
人　　員</t>
  </si>
  <si>
    <t>親　　族
就業者数</t>
  </si>
  <si>
    <t>１８　世帯の経済構成別一般世帯数，一般世帯人員，親族人員，親族就業者数及び１世帯当たり</t>
  </si>
  <si>
    <t xml:space="preserve"> (9) 非農林漁業・業主・雇用者世帯
　　（世帯の主な就業者が業主）</t>
  </si>
  <si>
    <t>（10）非農林漁業・業主・雇用者世帯
 　　（世帯の主な就業者が雇用者）</t>
  </si>
  <si>
    <t>１９　産業（大分類），従業上の地位，男女別１５歳以上就業者数</t>
  </si>
  <si>
    <t>２２　常住地による従業・通学市区町村別１５歳以上就業者数及び１５歳以上通学者数</t>
  </si>
  <si>
    <t>２３　従業地・通学地による常住市区町村別１５歳以上就業者数及び１５歳以上通学者数</t>
  </si>
  <si>
    <t>２４－１　人口，世帯数，世帯人員，性比，人口密度</t>
  </si>
  <si>
    <t xml:space="preserve"> (1) 夫婦のみの世帯</t>
  </si>
  <si>
    <t xml:space="preserve"> (2) 夫婦と子供から成る世帯</t>
  </si>
  <si>
    <t xml:space="preserve"> (3) 男親と子供から成る世帯</t>
  </si>
  <si>
    <t xml:space="preserve"> (4) 女親と子供から成る世帯</t>
  </si>
  <si>
    <t xml:space="preserve"> (5) 夫婦と両親から成る世帯</t>
  </si>
  <si>
    <t xml:space="preserve"> (6) 夫婦とひとり親から成る世帯</t>
  </si>
  <si>
    <t xml:space="preserve"> (7) 夫婦，子供と両親から成る世帯</t>
  </si>
  <si>
    <t xml:space="preserve"> (8) 夫婦，子供とひとり親から成る世帯</t>
  </si>
  <si>
    <t xml:space="preserve"> (9) 夫婦と他の親族（親，子供を含まない)
   から成る世帯</t>
  </si>
  <si>
    <t>(10) 夫婦，子供と他の親族（親を含まない）
    から成る世帯</t>
  </si>
  <si>
    <t>(11) 夫婦，親と他の親族（子供を含まない）
    から成る世帯</t>
  </si>
  <si>
    <t>(12) 夫婦，子供，親と他の親族から成る世帯</t>
  </si>
  <si>
    <t>(13) 兄弟姉妹のみから成る世帯</t>
  </si>
  <si>
    <t>(14) 他に分類されない親族世帯</t>
  </si>
  <si>
    <t>Ａ 親族世帯</t>
  </si>
  <si>
    <t>Ⅰ 核家族世帯</t>
  </si>
  <si>
    <t>Ⅱ その他の親族世帯</t>
  </si>
  <si>
    <t>Ｂ 非親族世帯</t>
  </si>
  <si>
    <t>Ｃ 単独世帯</t>
  </si>
  <si>
    <t>２０　職業（大分類），年齢（５歳階級），男女別１５歳以上就業者数</t>
  </si>
  <si>
    <t>　　　　就業者・通学者</t>
  </si>
  <si>
    <t>都市計画区域面積による。</t>
  </si>
  <si>
    <t>　注）性比とは，女を100とした男の比率を示したものである。</t>
  </si>
  <si>
    <t>２４　町別結果</t>
  </si>
  <si>
    <t>６　配偶関係，年齢（５歳階級），男女別１５歳以上人口</t>
  </si>
  <si>
    <t>　　親族人員</t>
  </si>
  <si>
    <t>７　労働力状態，年齢（５歳階級），男女別１５歳以上人口</t>
  </si>
  <si>
    <t>８　世帯人員別一般世帯数及び一般世帯人員</t>
  </si>
  <si>
    <t>１１　世帯の家族類型別一般世帯数，一般世帯人員，親族人員及び１世帯当たり親族人員</t>
  </si>
  <si>
    <t>１２　延べ面積，住宅の所有の関係別住宅に住む一般世帯数及び一般世帯人員</t>
  </si>
  <si>
    <t>１４　世帯人員，住宅の所有の関係別住宅に住む６５歳以上親族のいる一般世帯数</t>
  </si>
  <si>
    <t>１５　親族人員別６５歳以上親族のいる一般世帯数，一般世帯人員及び６５歳以上親族人員</t>
  </si>
  <si>
    <t>１６　年齢（５歳階級），男女別高齢単身者数</t>
  </si>
  <si>
    <t>１７　夫の年齢（５歳階級），妻の年齢（５歳階級）別高齢夫婦世帯数</t>
  </si>
  <si>
    <t>１９　産業（大分類），従業上の地位，男女別１５歳以上就業者数</t>
  </si>
  <si>
    <t>２０　職業（大分類），年齢（５歳階級），男女別１５歳以上就業者数</t>
  </si>
  <si>
    <t>２１　常住地又は従業地・通学地による年齢（５歳階級），男女別人口及び１５歳以上就業者数</t>
  </si>
  <si>
    <t>２２　常住地による従業・通学市区町村別１５歳以上就業者数及び１５歳以上通学者数</t>
  </si>
  <si>
    <t>２３　従業地・通学地による常住市区町村別１５歳以上就業者数及び１５歳以上通学者数</t>
  </si>
  <si>
    <t>１０　親族人員別一般世帯数，一般世帯人員及び親族人員
　　　（６歳未満・１８歳未満親族のいる一般世帯特掲）</t>
  </si>
  <si>
    <t>１８　世帯の経済構成別一般世帯数，一般世帯人員，親族人員，親族就業者数及び１世帯当たり
　　　親族人員</t>
  </si>
  <si>
    <t>　２４－６　住居の種類，住宅の所有の関係別一般世帯数，一般世帯人員，１世帯当たり人員，
　　　　　　１世帯当たり延べ面積，１人当たり延べ面積及び総延べ面積</t>
  </si>
  <si>
    <t>　　 猪 名 川 町</t>
  </si>
  <si>
    <t xml:space="preserve">        都　島　区</t>
  </si>
  <si>
    <t>　　　　福　島　区</t>
  </si>
  <si>
    <t>　　　豊　中　市</t>
  </si>
  <si>
    <t xml:space="preserve">      堺　　　市</t>
  </si>
  <si>
    <t>　　　岸 和 田 市</t>
  </si>
  <si>
    <t>　　　池  田  市</t>
  </si>
  <si>
    <t>　　　吹  田  市</t>
  </si>
  <si>
    <t>　　　　此  花  区</t>
  </si>
  <si>
    <t>　　　　西　　　区</t>
  </si>
  <si>
    <t>　　　　港　　　区</t>
  </si>
  <si>
    <t>　　　　大　正　区</t>
  </si>
  <si>
    <t>　　　　天 王 寺 区</t>
  </si>
  <si>
    <t>　　　　浪　速　区</t>
  </si>
  <si>
    <t>　　　　東　成　区</t>
  </si>
  <si>
    <t>　　　　生　野　区</t>
  </si>
  <si>
    <t>　　　　旭　　　区</t>
  </si>
  <si>
    <t>　　　　城　東　区</t>
  </si>
  <si>
    <t>　　　　住　吉　区</t>
  </si>
  <si>
    <t>　　　　西　成　区</t>
  </si>
  <si>
    <t>　　　　淀　川　区</t>
  </si>
  <si>
    <t>　　　　鶴　見　区</t>
  </si>
  <si>
    <t>　　　　平　野　区</t>
  </si>
  <si>
    <t>　　　　北　　　区</t>
  </si>
  <si>
    <t>　　　　中　央　区</t>
  </si>
  <si>
    <t>　　　　西 淀 川 区</t>
  </si>
  <si>
    <t>　　　　東 淀 川 区</t>
  </si>
  <si>
    <t>　　　　阿 倍 野 区</t>
  </si>
  <si>
    <t>　　　　東 住 吉 区</t>
  </si>
  <si>
    <t>　　　　住 之 江 区</t>
  </si>
  <si>
    <t>　　　高　槻　市</t>
  </si>
  <si>
    <t>　　　守　口　市</t>
  </si>
  <si>
    <t>　　　枚　方　市</t>
  </si>
  <si>
    <t>　　　茨　木　市</t>
  </si>
  <si>
    <t>　　　八　尾　市</t>
  </si>
  <si>
    <t>　　　松　原　市</t>
  </si>
  <si>
    <t>　　　大　東　市</t>
  </si>
  <si>
    <t>　　　和　泉　市</t>
  </si>
  <si>
    <t>　　　箕　面　市</t>
  </si>
  <si>
    <t>　　　門　真　市</t>
  </si>
  <si>
    <t>　　　摂　津　市</t>
  </si>
  <si>
    <t>　　　交　野　市</t>
  </si>
  <si>
    <t>　　　豊　能　町</t>
  </si>
  <si>
    <t xml:space="preserve">     奈　良　県</t>
  </si>
  <si>
    <t>　　  奈　良　市</t>
  </si>
  <si>
    <t>　　  生  駒  市</t>
  </si>
  <si>
    <t>　　  その他の市町村</t>
  </si>
  <si>
    <t xml:space="preserve">     和 歌 山 県</t>
  </si>
  <si>
    <t>５　年齢，男女別人口</t>
  </si>
  <si>
    <t>６　配偶関係，年齢（５歳階級），男女別１５歳以上人口</t>
  </si>
  <si>
    <t>７　労働力状態，年齢（５歳階級），男女別１５歳以上人口</t>
  </si>
  <si>
    <t>２４－２　年齢（５歳階級），男女別人口</t>
  </si>
  <si>
    <t>老年化</t>
  </si>
  <si>
    <t>２４－３　年齢（３区分）別人口，人口構成比及び年齢構造指数</t>
  </si>
  <si>
    <t>１世帯当たり人員</t>
  </si>
  <si>
    <t>施設等の
世帯数</t>
  </si>
  <si>
    <t>２４－４　世帯の種類，世帯人員別一般世帯数，一般世帯人員，１世帯当たり人員及び施設等の世帯数</t>
  </si>
  <si>
    <t>親族
世帯</t>
  </si>
  <si>
    <t>２４－５　世帯の家族類型別一般世帯数</t>
  </si>
  <si>
    <t>（再　　掲）</t>
  </si>
  <si>
    <t>給与
住宅</t>
  </si>
  <si>
    <t>公営・
都市機構
・公社の
借家</t>
  </si>
  <si>
    <t>１世帯
当たり
人員
(人)</t>
  </si>
  <si>
    <t>目次へ</t>
  </si>
  <si>
    <t>一般
世帯
人員
(人)</t>
  </si>
  <si>
    <t>２４－６　住居の種類，住宅の所有の関係別一般世帯数，一般世帯人員，１世帯当たり人員，１世帯</t>
  </si>
  <si>
    <t>　　　　当たり延べ面積，１人当たり延べ面積及び総延べ面積</t>
  </si>
  <si>
    <t>Ｊ卸売・
小売業</t>
  </si>
  <si>
    <t>Ｋ金融・
保険業</t>
  </si>
  <si>
    <t>Ｐ複合サービス事業</t>
  </si>
  <si>
    <t>Ｑサービス業</t>
  </si>
  <si>
    <t>Ｒ公務(他に分類されないもの)</t>
  </si>
  <si>
    <t>Ｓ分類不能の産業</t>
  </si>
  <si>
    <t>-</t>
  </si>
  <si>
    <t>２４－７　労働力状態，男女別１５歳以上人口</t>
  </si>
  <si>
    <t>非労働力
人口</t>
  </si>
  <si>
    <t>総数
(不詳含む)</t>
  </si>
  <si>
    <t>２４－８　従業上の地位，男女別１５歳以上就業者数</t>
  </si>
  <si>
    <t>15歳以上
人口</t>
  </si>
  <si>
    <t>15歳以上
就業者数
(不詳含)</t>
  </si>
  <si>
    <t>総　数
(不詳含)</t>
  </si>
  <si>
    <t>２４－９　産業（大分類）別１５歳以上就業者数</t>
  </si>
  <si>
    <t>15歳以上
就業者数</t>
  </si>
  <si>
    <t>Ｍ飲食店，宿泊業</t>
  </si>
  <si>
    <t>Ｎ医療，
福祉</t>
  </si>
  <si>
    <t>Ｏ教育，学習支援業</t>
  </si>
  <si>
    <t>　　　 区分
町名</t>
  </si>
  <si>
    <t>　　　区分
町名</t>
  </si>
  <si>
    <t>　　   区分
町名</t>
  </si>
  <si>
    <t>１　人口の推移</t>
  </si>
  <si>
    <t>　　　　　区分
年次</t>
  </si>
  <si>
    <t>人　　　口</t>
  </si>
  <si>
    <t>平　　均
世帯人員
（人）</t>
  </si>
  <si>
    <t>人　口
増加数
（人）</t>
  </si>
  <si>
    <t>人　口
増加率
（％）</t>
  </si>
  <si>
    <t>性　比</t>
  </si>
  <si>
    <t>総数（人）</t>
  </si>
  <si>
    <t>男（人）</t>
  </si>
  <si>
    <t>女（人）</t>
  </si>
  <si>
    <t>大正　9年</t>
  </si>
  <si>
    <t>-</t>
  </si>
  <si>
    <t>14年</t>
  </si>
  <si>
    <t>昭和　5年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</si>
  <si>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</si>
  <si>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</si>
  <si>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</si>
  <si>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</si>
  <si>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</si>
  <si>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</si>
  <si>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</si>
  <si>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</si>
  <si>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</si>
  <si>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</si>
  <si>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</si>
  <si>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平成  2年</t>
  </si>
  <si>
    <t>7年</t>
  </si>
  <si>
    <t>12年</t>
  </si>
  <si>
    <t>17年</t>
  </si>
  <si>
    <t>２　人口構造の推移</t>
  </si>
  <si>
    <t>　　　　　　　　　　　  年次
　　　　　　　  　   人口
　区分 　　              総数</t>
  </si>
  <si>
    <t>昭和60年</t>
  </si>
  <si>
    <t>平成2年</t>
  </si>
  <si>
    <t>平成7年</t>
  </si>
  <si>
    <t>平成12年</t>
  </si>
  <si>
    <t>平成17年</t>
  </si>
  <si>
    <t>年少人口
（0～14歳）</t>
  </si>
  <si>
    <t xml:space="preserve"> 総　数　(人) </t>
  </si>
  <si>
    <t xml:space="preserve"> 構成比　(％) </t>
  </si>
  <si>
    <t xml:space="preserve"> 年少人口指数 </t>
  </si>
  <si>
    <t>生産年齢人口
（15～64歳）</t>
  </si>
  <si>
    <t xml:space="preserve"> 従属人口指数  </t>
  </si>
  <si>
    <t>老年人口
（65歳以上）</t>
  </si>
  <si>
    <t xml:space="preserve"> 老年人口指数 </t>
  </si>
  <si>
    <t>不　　詳</t>
  </si>
  <si>
    <t>３　人口集中地区人口等の推移</t>
  </si>
  <si>
    <t>　　　　区分
　年次</t>
  </si>
  <si>
    <t>面　積
（k㎡）</t>
  </si>
  <si>
    <t>人口密度
（１ｋ㎡当たり）</t>
  </si>
  <si>
    <t>昭和　50年</t>
  </si>
  <si>
    <t>　　55年</t>
  </si>
  <si>
    <t>　　60年</t>
  </si>
  <si>
    <t>平成　 2年</t>
  </si>
  <si>
    <t>　　　7年</t>
  </si>
  <si>
    <t>　　12年</t>
  </si>
  <si>
    <t>　　17年</t>
  </si>
  <si>
    <t>４　昼間人口等の推移</t>
  </si>
  <si>
    <t>　　　　区分
年次</t>
  </si>
  <si>
    <t>夜間人口
(Ａ)</t>
  </si>
  <si>
    <t>流入人口
（Ｂ）</t>
  </si>
  <si>
    <t>流出人口
（Ｃ）</t>
  </si>
  <si>
    <t>差引増減
(D)=(B)-(C)</t>
  </si>
  <si>
    <t>昼間人口
（E)=(A)+(D)</t>
  </si>
  <si>
    <t>昼間人口率（％）
（E)/(A)*100</t>
  </si>
  <si>
    <t>　</t>
  </si>
  <si>
    <t>総　　数</t>
  </si>
  <si>
    <t>８　世帯人員別一般世帯数及び一般世帯人員</t>
  </si>
  <si>
    <t>世　　　　帯　　　　数</t>
  </si>
  <si>
    <t>１世帯
当たり
人　員</t>
  </si>
  <si>
    <t>間借り・
下宿などの
単 身 者
（再　掲）</t>
  </si>
  <si>
    <t>会社などの
独身寮の
単 身 者
（再　掲）</t>
  </si>
  <si>
    <t>7　人</t>
  </si>
  <si>
    <t>8　人</t>
  </si>
  <si>
    <t>10  人
以　上</t>
  </si>
  <si>
    <t>世　　　　帯　　　　数</t>
  </si>
  <si>
    <t>世　　　帯　　　人　　　員</t>
  </si>
  <si>
    <t>総 数</t>
  </si>
  <si>
    <t xml:space="preserve">
 5～
　29人</t>
  </si>
  <si>
    <t xml:space="preserve">
 30～
　49人</t>
  </si>
  <si>
    <t xml:space="preserve">
 50人
　以上</t>
  </si>
  <si>
    <r>
      <t>世帯人員が</t>
    </r>
    <r>
      <rPr>
        <sz val="10.5"/>
        <rFont val="ＭＳ 明朝"/>
        <family val="1"/>
      </rPr>
      <t xml:space="preserve">
1～4人</t>
    </r>
  </si>
  <si>
    <t>寮・寄宿
舎の学生
・生徒</t>
  </si>
  <si>
    <t>病院・療養所の入院者</t>
  </si>
  <si>
    <t>社会施設
の入所者</t>
  </si>
  <si>
    <t>自衛隊
営舎内
居住者</t>
  </si>
  <si>
    <t>矯正施設の入所者</t>
  </si>
  <si>
    <t>その他</t>
  </si>
  <si>
    <t>１０　親族人員別一般世帯数，一般世帯人員及び親族人員（６歳未満・１８歳未満親族</t>
  </si>
  <si>
    <t>　　　のいる一般世帯特掲）</t>
  </si>
  <si>
    <t>区　　　　分</t>
  </si>
  <si>
    <t>親　　　族　　　人　　　員　　　が</t>
  </si>
  <si>
    <t>1人</t>
  </si>
  <si>
    <t>2人</t>
  </si>
  <si>
    <t>3人</t>
  </si>
  <si>
    <t>4人</t>
  </si>
  <si>
    <t>5人</t>
  </si>
  <si>
    <t>妻が60歳以上</t>
  </si>
  <si>
    <t>6人</t>
  </si>
  <si>
    <t>7人
以上</t>
  </si>
  <si>
    <t>一般世帯人員</t>
  </si>
  <si>
    <t xml:space="preserve"> 6歳未満親族のいる一般世帯</t>
  </si>
  <si>
    <t>　世帯数</t>
  </si>
  <si>
    <t>　世帯人員</t>
  </si>
  <si>
    <t>　6歳未満親族人員</t>
  </si>
  <si>
    <t xml:space="preserve"> 18歳未満親族のいる一般世帯</t>
  </si>
  <si>
    <t>　18歳未満親族人員</t>
  </si>
  <si>
    <r>
      <t xml:space="preserve">
</t>
    </r>
    <r>
      <rPr>
        <sz val="8"/>
        <rFont val="ＭＳ 明朝"/>
        <family val="1"/>
      </rPr>
      <t>世帯人員が</t>
    </r>
    <r>
      <rPr>
        <sz val="6"/>
        <rFont val="ＭＳ 明朝"/>
        <family val="1"/>
      </rPr>
      <t xml:space="preserve">
</t>
    </r>
    <r>
      <rPr>
        <sz val="10.5"/>
        <rFont val="ＭＳ 明朝"/>
        <family val="1"/>
      </rPr>
      <t>1　人</t>
    </r>
  </si>
  <si>
    <t>2　人</t>
  </si>
  <si>
    <t>3　人</t>
  </si>
  <si>
    <t>4　人</t>
  </si>
  <si>
    <t>5　人</t>
  </si>
  <si>
    <t>6　人</t>
  </si>
  <si>
    <t>9　人</t>
  </si>
  <si>
    <r>
      <t>世帯人員が</t>
    </r>
    <r>
      <rPr>
        <sz val="6"/>
        <rFont val="ＭＳ 明朝"/>
        <family val="1"/>
      </rPr>
      <t xml:space="preserve">
</t>
    </r>
    <r>
      <rPr>
        <sz val="10.5"/>
        <rFont val="ＭＳ 明朝"/>
        <family val="1"/>
      </rPr>
      <t>1～4人</t>
    </r>
  </si>
  <si>
    <t>-</t>
  </si>
  <si>
    <t>-</t>
  </si>
  <si>
    <t>-</t>
  </si>
  <si>
    <t>-</t>
  </si>
  <si>
    <t>　　　１世帯当たり延べ面積及び１人当たり延べ面積</t>
  </si>
  <si>
    <t>　区　分</t>
  </si>
  <si>
    <t>１ 世 帯
当 た り
延べ面積(㎡)</t>
  </si>
  <si>
    <t>１　　人
当 た り
延べ面積(㎡)</t>
  </si>
  <si>
    <t>一　　般　　世　　帯</t>
  </si>
  <si>
    <t>　主　世　帯</t>
  </si>
  <si>
    <t>　　持ち家</t>
  </si>
  <si>
    <t>　　公営・都市機構・公社の借家</t>
  </si>
  <si>
    <t>　　民営の借家</t>
  </si>
  <si>
    <t>　　給与住宅</t>
  </si>
  <si>
    <t>　間　借　り</t>
  </si>
  <si>
    <t>住宅以外に住む一般世帯</t>
  </si>
  <si>
    <t>１４　世帯人員，住宅の所有の関係別住宅に住む６５歳以上親族のいる一般世帯数</t>
  </si>
  <si>
    <t>区　   分</t>
  </si>
  <si>
    <t>世　　　　　帯　　　　　人　　　　　員</t>
  </si>
  <si>
    <t>１ 人</t>
  </si>
  <si>
    <t>２ 人</t>
  </si>
  <si>
    <t>７人
以上</t>
  </si>
  <si>
    <t>住宅に住む65歳以上親族
のいる一般世帯数</t>
  </si>
  <si>
    <t>　主世帯</t>
  </si>
  <si>
    <t>　　公営･都市機構･公社の借家</t>
  </si>
  <si>
    <t>　間借り</t>
  </si>
  <si>
    <t>１５　親族人員別６５歳以上親族のいる一般世帯数，一般世帯人員及び６５歳以上親族人員</t>
  </si>
  <si>
    <t>　親　　　　族　　　　人　　　　員　　</t>
  </si>
  <si>
    <t>65歳以上親族のいる一般世帯</t>
  </si>
  <si>
    <t>65歳以上親族人員</t>
  </si>
  <si>
    <t>１６　年齢（５歳階級），男女別高齢単身者数</t>
  </si>
  <si>
    <t>（別掲）
60歳以上</t>
  </si>
  <si>
    <t>65歳以上の高齢単身者数</t>
  </si>
  <si>
    <t>（別掲）</t>
  </si>
  <si>
    <t>高齢者１人と未婚の18歳未満の者からなる世帯</t>
  </si>
  <si>
    <t>１７　夫の年齢（５歳階級），妻の年齢（５歳階級）別高齢夫婦世帯数</t>
  </si>
  <si>
    <t>妻が
60歳未満</t>
  </si>
  <si>
    <t>85歳
以上</t>
  </si>
  <si>
    <t>夫が60歳未満</t>
  </si>
  <si>
    <t>３ 人</t>
  </si>
  <si>
    <t>４ 人</t>
  </si>
  <si>
    <t>５ 人</t>
  </si>
  <si>
    <t>６ 人</t>
  </si>
  <si>
    <t>65～69</t>
  </si>
  <si>
    <t>70～74</t>
  </si>
  <si>
    <t>75～79</t>
  </si>
  <si>
    <t>80～84</t>
  </si>
  <si>
    <t>60～64</t>
  </si>
  <si>
    <t>２１　常住地又は従業地・通学地による年齢（５歳階級），男女別人口及び１５歳以上就業者数</t>
  </si>
  <si>
    <t xml:space="preserve">     その他の都道府県</t>
  </si>
  <si>
    <t xml:space="preserve">      泉 佐 野 市</t>
  </si>
  <si>
    <t>　　　寝 屋 川 市</t>
  </si>
  <si>
    <t>　　　東 大 阪 市</t>
  </si>
  <si>
    <t>　　　 京　都　市</t>
  </si>
  <si>
    <t>　　　 横　浜　市</t>
  </si>
  <si>
    <t>　   神 奈 川 県</t>
  </si>
  <si>
    <t>　　　 大　阪　市</t>
  </si>
  <si>
    <t>　　 　　都　島　区</t>
  </si>
  <si>
    <t>　　　　 福　島　区</t>
  </si>
  <si>
    <t>　　　 　此　花　区</t>
  </si>
  <si>
    <t>　　　　 西　　　区</t>
  </si>
  <si>
    <t>　　　 　港　　　区</t>
  </si>
  <si>
    <t>　　　　 大　正　区</t>
  </si>
  <si>
    <t>　　　 　天 王 寺 区</t>
  </si>
  <si>
    <t>　　　 特 別 区 部</t>
  </si>
  <si>
    <t>　　　 名 古 屋 市</t>
  </si>
  <si>
    <t>　　 　長 岡 京 市</t>
  </si>
  <si>
    <t>　　 　京 田 辺 市</t>
  </si>
  <si>
    <t>　　　　 西 淀 川 区</t>
  </si>
  <si>
    <t>　　　 　東 淀 川 区</t>
  </si>
  <si>
    <t>　　　　 阿 倍 野 区</t>
  </si>
  <si>
    <t>　　　　 東 住 吉 区</t>
  </si>
  <si>
    <t>　　　　 住 之 江 区</t>
  </si>
  <si>
    <t>　　 　岸 和 田 市</t>
  </si>
  <si>
    <t>　　 　泉 大 津 市</t>
  </si>
  <si>
    <t>　　 　泉 佐 野 市</t>
  </si>
  <si>
    <t>　　　 富 田 林 市</t>
  </si>
  <si>
    <t>　　 　寝 屋 川 市</t>
  </si>
  <si>
    <t>　　　 東 大 阪 市</t>
  </si>
  <si>
    <t>　　　 四 条 畷 市</t>
  </si>
  <si>
    <t>　　　 　浪　速　区</t>
  </si>
  <si>
    <t>　　　　 東　成　区</t>
  </si>
  <si>
    <t>　　　 　生　野　区</t>
  </si>
  <si>
    <t>　　　　 旭　　　区</t>
  </si>
  <si>
    <t>　　　 　城　東　区</t>
  </si>
  <si>
    <t>　　　 　住　吉　区</t>
  </si>
  <si>
    <t>　　　 　西　成　区</t>
  </si>
  <si>
    <t>　　　　 淀　川　区</t>
  </si>
  <si>
    <t>　　　 　鶴　見　区</t>
  </si>
  <si>
    <t>　　　 　平　野　区</t>
  </si>
  <si>
    <t>　　　　 北　　　区</t>
  </si>
  <si>
    <t>　　　 　中　央　区</t>
  </si>
  <si>
    <t>　　　 堺　　　市</t>
  </si>
  <si>
    <t>　　　 豊　中　市</t>
  </si>
  <si>
    <t>　　 　池　田　市</t>
  </si>
  <si>
    <t>　　　 吹　田　市</t>
  </si>
  <si>
    <t>　　　 高　槻　市</t>
  </si>
  <si>
    <t>　　 　守　口　市</t>
  </si>
  <si>
    <t>　　　 枚　方　市</t>
  </si>
  <si>
    <t>　　 　茨　木　市</t>
  </si>
  <si>
    <t>　　　 八　尾　市</t>
  </si>
  <si>
    <t>　　　 松　原　市</t>
  </si>
  <si>
    <t>　　　 大　東　市</t>
  </si>
  <si>
    <t>　　 　和　泉　市</t>
  </si>
  <si>
    <t>　　　 箕　面　市</t>
  </si>
  <si>
    <t>　　 　柏　原　市</t>
  </si>
  <si>
    <t>　　　 門　真　市</t>
  </si>
  <si>
    <t>　　 　摂　津　市</t>
  </si>
  <si>
    <t>　　 　泉　南　市</t>
  </si>
  <si>
    <t>　　 　交　野　市</t>
  </si>
  <si>
    <t>　　 　島　本　町</t>
  </si>
  <si>
    <t>　　　 田　尻　町</t>
  </si>
  <si>
    <t>　　 　河　南　町</t>
  </si>
  <si>
    <t>　　 　奈　良　市</t>
  </si>
  <si>
    <t>　 　　和 歌 山 市</t>
  </si>
  <si>
    <t>　　 　岡　山　市</t>
  </si>
  <si>
    <t>　 　　倉　敷　市</t>
  </si>
  <si>
    <t>　　 　広　島　市</t>
  </si>
  <si>
    <t>　 　　福　岡　市</t>
  </si>
  <si>
    <t>世帯数</t>
  </si>
  <si>
    <t>区　分</t>
  </si>
  <si>
    <t>総　数</t>
  </si>
  <si>
    <t>男</t>
  </si>
  <si>
    <t>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</si>
  <si>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</si>
  <si>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</si>
  <si>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</si>
  <si>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</si>
  <si>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</si>
  <si>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</si>
  <si>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</si>
  <si>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</si>
  <si>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</si>
  <si>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</si>
  <si>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</si>
  <si>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</si>
  <si>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</si>
  <si>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</si>
  <si>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</si>
  <si>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</si>
  <si>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</si>
  <si>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</si>
  <si>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</si>
  <si>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</si>
  <si>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-</t>
  </si>
  <si>
    <t>100歳以上</t>
  </si>
  <si>
    <t>-</t>
  </si>
  <si>
    <t>年齢不詳</t>
  </si>
  <si>
    <t>-</t>
  </si>
  <si>
    <t>未　婚</t>
  </si>
  <si>
    <t>有 配 偶</t>
  </si>
  <si>
    <t>死　別</t>
  </si>
  <si>
    <t>離　別</t>
  </si>
  <si>
    <t>総数
（不詳を含む）</t>
  </si>
  <si>
    <t>労　　　働　　　力　　　人　　　口</t>
  </si>
  <si>
    <t>就　　　業　　　者</t>
  </si>
  <si>
    <t>完　全
失業者</t>
  </si>
  <si>
    <t>うち
家事</t>
  </si>
  <si>
    <t>うち
通学</t>
  </si>
  <si>
    <t>通学のかたわら仕事
（ｂ）</t>
  </si>
  <si>
    <t>休業者</t>
  </si>
  <si>
    <t>85歳以上</t>
  </si>
  <si>
    <t>（再掲）</t>
  </si>
  <si>
    <t>15～64歳</t>
  </si>
  <si>
    <t>65歳以上</t>
  </si>
  <si>
    <t>主に
仕事</t>
  </si>
  <si>
    <t>非労働
力人口</t>
  </si>
  <si>
    <t>世帯人員</t>
  </si>
  <si>
    <t>総　数</t>
  </si>
  <si>
    <t>世　　　　　帯　　　　　数</t>
  </si>
  <si>
    <t>１人</t>
  </si>
  <si>
    <t>２人</t>
  </si>
  <si>
    <t>３人</t>
  </si>
  <si>
    <t>４人</t>
  </si>
  <si>
    <t>５人</t>
  </si>
  <si>
    <t>６人</t>
  </si>
  <si>
    <t>一般世帯数</t>
  </si>
  <si>
    <t>親族人員</t>
  </si>
  <si>
    <t>一般
世帯数</t>
  </si>
  <si>
    <t>一般
世帯人員</t>
  </si>
  <si>
    <t>世帯数</t>
  </si>
  <si>
    <t>(再掲)18歳未満親族のいる一般世帯</t>
  </si>
  <si>
    <t>６歳未満
親族人員</t>
  </si>
  <si>
    <t>18歳未満
親族人員</t>
  </si>
  <si>
    <t>１世帯
当たり
親族人員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</si>
  <si>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</si>
  <si>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</si>
  <si>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</si>
  <si>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</si>
  <si>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</si>
  <si>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</si>
  <si>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</si>
  <si>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</si>
  <si>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</si>
  <si>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</si>
  <si>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</si>
  <si>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</si>
  <si>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</si>
  <si>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>区　　　分</t>
  </si>
  <si>
    <t>住宅に住む一般世帯人員</t>
  </si>
  <si>
    <t>住宅に住む一般世帯</t>
  </si>
  <si>
    <t>総　　数</t>
  </si>
  <si>
    <t>区　　分</t>
  </si>
  <si>
    <t>総数</t>
  </si>
  <si>
    <t>総　　　数</t>
  </si>
  <si>
    <t>Ⅰ　農林漁業就業者世帯</t>
  </si>
  <si>
    <t>Ⅱ　農林漁業・非農林漁業就業者混合世帯</t>
  </si>
  <si>
    <t>Ⅲ　非農林漁業就業者世帯</t>
  </si>
  <si>
    <t>Ⅳ　非就業者世帯</t>
  </si>
  <si>
    <t>Ⅴ　分類不能の世帯</t>
  </si>
  <si>
    <t>性 比</t>
  </si>
  <si>
    <t>奥山</t>
  </si>
  <si>
    <t>奥池町</t>
  </si>
  <si>
    <t>奥池南町</t>
  </si>
  <si>
    <t>六麓荘町</t>
  </si>
  <si>
    <t>剱谷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</si>
  <si>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</si>
  <si>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</si>
  <si>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</si>
  <si>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</si>
  <si>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</si>
  <si>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</si>
  <si>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</si>
  <si>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</si>
  <si>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</si>
  <si>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</si>
  <si>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</si>
  <si>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</si>
  <si>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</si>
  <si>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</si>
  <si>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</si>
  <si>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</si>
  <si>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</si>
  <si>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</si>
  <si>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</si>
  <si>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</si>
  <si>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</si>
  <si>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</si>
  <si>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</si>
  <si>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</si>
  <si>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</si>
  <si>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</si>
  <si>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</si>
  <si>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</si>
  <si>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</si>
  <si>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</si>
  <si>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</si>
  <si>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</si>
  <si>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</si>
  <si>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</si>
  <si>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</si>
  <si>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</si>
  <si>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</si>
  <si>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</si>
  <si>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</si>
  <si>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</si>
  <si>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</si>
  <si>
    <t>平田町</t>
  </si>
  <si>
    <t>新浜町</t>
  </si>
  <si>
    <t>浜風町</t>
  </si>
  <si>
    <t>高浜町</t>
  </si>
  <si>
    <t>若葉町</t>
  </si>
  <si>
    <t>緑町</t>
  </si>
  <si>
    <t>潮見町</t>
  </si>
  <si>
    <t>陽光町</t>
  </si>
  <si>
    <t>人口密度
１ｋ㎡
当たり</t>
  </si>
  <si>
    <t>計</t>
  </si>
  <si>
    <t>男</t>
  </si>
  <si>
    <t>女</t>
  </si>
  <si>
    <t>総　　　　計</t>
  </si>
  <si>
    <t>０歳から４歳</t>
  </si>
  <si>
    <t>計</t>
  </si>
  <si>
    <t>陽光町</t>
  </si>
  <si>
    <t>海洋町</t>
  </si>
  <si>
    <t>南浜町</t>
  </si>
  <si>
    <t>涼風町</t>
  </si>
  <si>
    <t>海洋町</t>
  </si>
  <si>
    <t>南浜町</t>
  </si>
  <si>
    <t>涼風町</t>
  </si>
  <si>
    <t>一般
世帯数</t>
  </si>
  <si>
    <t>住宅以外に住む一般世帯</t>
  </si>
  <si>
    <t>１世帯当たり延べ面積(㎡)</t>
  </si>
  <si>
    <t>１人当たり延べ面積(㎡)</t>
  </si>
  <si>
    <t>総延べ
面積(㎡)</t>
  </si>
  <si>
    <t>主世帯</t>
  </si>
  <si>
    <t>間借り</t>
  </si>
  <si>
    <t>持ち家</t>
  </si>
  <si>
    <t>民営の借家</t>
  </si>
  <si>
    <t>-</t>
  </si>
  <si>
    <t>-</t>
  </si>
  <si>
    <t>　一　　　　般　　　　世　　　　帯</t>
  </si>
  <si>
    <t>世　　帯　　人　　員　　が</t>
  </si>
  <si>
    <t>７人以上</t>
  </si>
  <si>
    <t>世帯
人員</t>
  </si>
  <si>
    <t>労働力
人口</t>
  </si>
  <si>
    <t>Ａ農業</t>
  </si>
  <si>
    <t>Ｂ林業</t>
  </si>
  <si>
    <t>常住地による人口</t>
  </si>
  <si>
    <t>従 業 も
通 学 も
していない</t>
  </si>
  <si>
    <t>自宅外の自市区町村で従業・通学</t>
  </si>
  <si>
    <t>15歳未満</t>
  </si>
  <si>
    <t>従業地・通学地による人口</t>
  </si>
  <si>
    <t>従業地による就業者数</t>
  </si>
  <si>
    <t>　　県　　内</t>
  </si>
  <si>
    <t>自宅で従業</t>
  </si>
  <si>
    <t>他県で従業・通学</t>
  </si>
  <si>
    <t>自宅外の
自市区町
村で従業</t>
  </si>
  <si>
    <t>県内他市区町村で
従　　業</t>
  </si>
  <si>
    <t>他県で
従　業</t>
  </si>
  <si>
    <t>県内他市区町村に
常　　住</t>
  </si>
  <si>
    <t>他県に
常　住</t>
  </si>
  <si>
    <t>区　分</t>
  </si>
  <si>
    <t>県内他市
区町村で
従業・通学</t>
  </si>
  <si>
    <t>就業者</t>
  </si>
  <si>
    <t>通学者</t>
  </si>
  <si>
    <t>　　　その他の市町村</t>
  </si>
  <si>
    <t xml:space="preserve"> 当地で従業・通学</t>
  </si>
  <si>
    <t>　　　　　　 する者</t>
  </si>
  <si>
    <t>　 自市区町村に</t>
  </si>
  <si>
    <t xml:space="preserve">       　常　　  住</t>
  </si>
  <si>
    <t>　　　　 自　　　宅</t>
  </si>
  <si>
    <t xml:space="preserve">         自　宅　外</t>
  </si>
  <si>
    <t xml:space="preserve">         常　　　住</t>
  </si>
  <si>
    <t>　　 神　戸　市</t>
  </si>
  <si>
    <t>　　　 東　灘　区</t>
  </si>
  <si>
    <t>　　　 灘　　　区</t>
  </si>
  <si>
    <t>　　　 兵　庫　区</t>
  </si>
  <si>
    <t>　　　 長　田　区</t>
  </si>
  <si>
    <t>　　　 須　磨　区</t>
  </si>
  <si>
    <t>　　　 垂　水　区</t>
  </si>
  <si>
    <t>　　　 北　　　区</t>
  </si>
  <si>
    <t>　　　 中　央　区</t>
  </si>
  <si>
    <t>　　　 西　　　区</t>
  </si>
  <si>
    <t>　　 姫　路　市</t>
  </si>
  <si>
    <t>　　 尼　崎　市</t>
  </si>
  <si>
    <t>　　 明　石　市</t>
  </si>
  <si>
    <t>　　 西　宮　市</t>
  </si>
  <si>
    <t>　　 伊　丹　市</t>
  </si>
  <si>
    <t>　　 宝　塚　市</t>
  </si>
  <si>
    <t>　　 三　木　市</t>
  </si>
  <si>
    <t>　　 高　砂　市</t>
  </si>
  <si>
    <t>　　 川　西　市</t>
  </si>
  <si>
    <t>　　 三　田　市</t>
  </si>
  <si>
    <t>　　 篠　山　市</t>
  </si>
  <si>
    <t>　　 淡　路　市</t>
  </si>
  <si>
    <t>　　 稲　美　町</t>
  </si>
  <si>
    <t>　　 播　磨　町</t>
  </si>
  <si>
    <t>　　 その他の市町村</t>
  </si>
  <si>
    <t xml:space="preserve">   他　　　　県</t>
  </si>
  <si>
    <t>　　 東　京　都</t>
  </si>
  <si>
    <t>　　 滋　賀　県</t>
  </si>
  <si>
    <t>　　　大 津 市</t>
  </si>
  <si>
    <t xml:space="preserve">      その他の市町村</t>
  </si>
  <si>
    <t xml:space="preserve">     京　都　府</t>
  </si>
  <si>
    <t xml:space="preserve">      京 都 市</t>
  </si>
  <si>
    <t xml:space="preserve">      長岡京市</t>
  </si>
  <si>
    <t xml:space="preserve">     大　阪　府</t>
  </si>
  <si>
    <t xml:space="preserve">      大　阪　市</t>
  </si>
  <si>
    <t>　　 和 歌 山 県</t>
  </si>
  <si>
    <t>-</t>
  </si>
  <si>
    <t>-</t>
  </si>
  <si>
    <t>家族
従業者</t>
  </si>
  <si>
    <t>Ｃ漁業</t>
  </si>
  <si>
    <t>Ｄ鉱業</t>
  </si>
  <si>
    <t>Ｅ建設業</t>
  </si>
  <si>
    <t>Ｆ製造業</t>
  </si>
  <si>
    <t>-</t>
  </si>
  <si>
    <t>区　   　分</t>
  </si>
  <si>
    <t>総 　数</t>
  </si>
  <si>
    <t>雇　用　者
(役員含む)</t>
  </si>
  <si>
    <t>家　  族
従 業 者</t>
  </si>
  <si>
    <t>総　　　　数</t>
  </si>
  <si>
    <t>総　　　　　数</t>
  </si>
  <si>
    <t>自 営 業 主
(家庭内職者含む)</t>
  </si>
  <si>
    <t>５歳から９歳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</si>
  <si>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</si>
  <si>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</si>
  <si>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</si>
  <si>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</si>
  <si>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</si>
  <si>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</si>
  <si>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</si>
  <si>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</si>
  <si>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</si>
  <si>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</si>
  <si>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</si>
  <si>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</si>
  <si>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</si>
  <si>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</si>
  <si>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</si>
  <si>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85歳以上</t>
  </si>
  <si>
    <t>不詳</t>
  </si>
  <si>
    <t>人　　　　　口</t>
  </si>
  <si>
    <t>年齢３区分別人口構成比</t>
  </si>
  <si>
    <t>年　齢　構　造　指　数</t>
  </si>
  <si>
    <t>不　詳</t>
  </si>
  <si>
    <t>年少
人口</t>
  </si>
  <si>
    <t>生産年齢
人口</t>
  </si>
  <si>
    <t>老年
人口</t>
  </si>
  <si>
    <t>従属
人口</t>
  </si>
  <si>
    <t>Ｉ運輸業</t>
  </si>
  <si>
    <t>-</t>
  </si>
  <si>
    <t>　Ａ　農業</t>
  </si>
  <si>
    <t>　Ｂ　林業</t>
  </si>
  <si>
    <t>　Ｃ　漁業</t>
  </si>
  <si>
    <t>　Ｄ　鉱業</t>
  </si>
  <si>
    <t>　Ｅ　建設業</t>
  </si>
  <si>
    <t>　Ｇ  電気・ガス・熱供給・水道業</t>
  </si>
  <si>
    <t>　Ｈ　情報通信業</t>
  </si>
  <si>
    <t>　Ｉ  運輸業</t>
  </si>
  <si>
    <t>　Ｊ　卸売・小売業</t>
  </si>
  <si>
    <t>　Ｋ　金融・保険業</t>
  </si>
  <si>
    <t>　Ｌ　不動産業</t>
  </si>
  <si>
    <t>　Ｍ　飲食店，宿泊業</t>
  </si>
  <si>
    <t>　Ｎ　医療，福祉</t>
  </si>
  <si>
    <t>　Ｏ　教育，学習支援業</t>
  </si>
  <si>
    <t>　Ｐ　複合サービス事業</t>
  </si>
  <si>
    <t>　Ｑ　サービス業（他に分類されないもの）</t>
  </si>
  <si>
    <t>　Ｒ　公務（他に分類されないもの）</t>
  </si>
  <si>
    <t>　Ｓ　分類不能の産業</t>
  </si>
  <si>
    <t>　Ｆ　製造業</t>
  </si>
  <si>
    <t>　　　　　　自　　　宅</t>
  </si>
  <si>
    <t>　　　　　　自　宅　外</t>
  </si>
  <si>
    <t>　 他　　　　県</t>
  </si>
  <si>
    <t>　 県　　内</t>
  </si>
  <si>
    <t>　　 　東　灘　区</t>
  </si>
  <si>
    <t>　　 　灘　　　区</t>
  </si>
  <si>
    <t>　　 　兵　庫　区</t>
  </si>
  <si>
    <t>　　 　長　田　区</t>
  </si>
  <si>
    <t>　　 　須　磨　区</t>
  </si>
  <si>
    <t>　　 　垂　水　区</t>
  </si>
  <si>
    <t>　　 　北　　　区</t>
  </si>
  <si>
    <t>　　 　中　央　区</t>
  </si>
  <si>
    <t>　　 　西　　　区</t>
  </si>
  <si>
    <t>　 　尼　崎　市</t>
  </si>
  <si>
    <t>　 　明　石　市</t>
  </si>
  <si>
    <t>　 　西　宮　市</t>
  </si>
  <si>
    <t>　 　伊　丹　市</t>
  </si>
  <si>
    <t>　　 加 古 川 市</t>
  </si>
  <si>
    <t>　　 西　脇　市</t>
  </si>
  <si>
    <t>　　 千　葉　県</t>
  </si>
  <si>
    <t>　　　 その他の市町村</t>
  </si>
  <si>
    <t>　　 　その他の市町村</t>
  </si>
  <si>
    <t>　　 福　井　県</t>
  </si>
  <si>
    <t>　 　愛　知　県</t>
  </si>
  <si>
    <t>　　 三　重　県</t>
  </si>
  <si>
    <t>　 　滋　賀　県</t>
  </si>
  <si>
    <t>　　　 大 津 市</t>
  </si>
  <si>
    <t>　　 　草 津 市</t>
  </si>
  <si>
    <t>　 　京　都　府</t>
  </si>
  <si>
    <t>　 　　宇 治 市</t>
  </si>
  <si>
    <t>　 　大　阪　府</t>
  </si>
  <si>
    <t>　 　その他の都道府県</t>
  </si>
  <si>
    <t>　　　 大阪狭山市</t>
  </si>
  <si>
    <t>　 　奈　良　県</t>
  </si>
  <si>
    <t>　 　　その他の市町村</t>
  </si>
  <si>
    <t>　 　岡　山　県</t>
  </si>
  <si>
    <t>　 　広　島　県</t>
  </si>
  <si>
    <t>　　 香　川　県</t>
  </si>
  <si>
    <t>　 　高　知　県</t>
  </si>
  <si>
    <t>　　 福　岡　県</t>
  </si>
  <si>
    <t>当地に常住する</t>
  </si>
  <si>
    <t>　自市町村で</t>
  </si>
  <si>
    <t>　他市区町村で</t>
  </si>
  <si>
    <t>　 他市区町村に</t>
  </si>
  <si>
    <t>就業者</t>
  </si>
  <si>
    <t>朝日ケ丘町</t>
  </si>
  <si>
    <t>翠ケ丘町</t>
  </si>
  <si>
    <t>0～14歳</t>
  </si>
  <si>
    <t>　　　 区分
町名</t>
  </si>
  <si>
    <t>　　　 区分
町名</t>
  </si>
  <si>
    <t>Ｇ電気･ｶﾞｽ･熱供給･水道業</t>
  </si>
  <si>
    <t>Ｈ情報
通信業</t>
  </si>
  <si>
    <t>　　 　  区分
町名</t>
  </si>
  <si>
    <t>Ｌ不動
産業</t>
  </si>
  <si>
    <t>雇用者
(役員含)</t>
  </si>
  <si>
    <t>自営業者(家庭内職者含)</t>
  </si>
  <si>
    <t>昭　和　55　年</t>
  </si>
  <si>
    <t>昭　和　60　年</t>
  </si>
  <si>
    <t>平　成　2　年</t>
  </si>
  <si>
    <t>平　成　7　年</t>
  </si>
  <si>
    <t>平　成　12　年</t>
  </si>
  <si>
    <t>平　成　17　年</t>
  </si>
  <si>
    <t>　　　区分
年齢</t>
  </si>
  <si>
    <t>85歳以上　</t>
  </si>
  <si>
    <t>20 ～ 24　</t>
  </si>
  <si>
    <t>25 ～ 29　</t>
  </si>
  <si>
    <t>30 ～ 34　</t>
  </si>
  <si>
    <t>35 ～ 39　</t>
  </si>
  <si>
    <t>40 ～ 44　</t>
  </si>
  <si>
    <t>45 ～ 49　</t>
  </si>
  <si>
    <t>50 ～ 54　</t>
  </si>
  <si>
    <t>55 ～ 59　</t>
  </si>
  <si>
    <t>60 ～ 64　</t>
  </si>
  <si>
    <t>70 ～ 74　</t>
  </si>
  <si>
    <t>75 ～ 79　</t>
  </si>
  <si>
    <t>80 ～ 84　</t>
  </si>
  <si>
    <t>65 ～ 69　</t>
  </si>
  <si>
    <t xml:space="preserve"> 15～19歳</t>
  </si>
  <si>
    <t xml:space="preserve"> 85歳以上</t>
  </si>
  <si>
    <t xml:space="preserve"> 15～64歳</t>
  </si>
  <si>
    <t xml:space="preserve"> 65歳以上</t>
  </si>
  <si>
    <t xml:space="preserve">  250㎡以上    </t>
  </si>
  <si>
    <t>-</t>
  </si>
  <si>
    <t>　　　　　　　　　　　　　　　　　　注）１　業主には「家族従業者」及び「家庭内職者」を含む。</t>
  </si>
  <si>
    <t>　　　　　　　　　　　　　　　　　　　　２　雇用者には「役員」を含む。</t>
  </si>
  <si>
    <t xml:space="preserve">           常住地</t>
  </si>
  <si>
    <t>　　　　　  従業・通学</t>
  </si>
  <si>
    <t xml:space="preserve">            従業・通学</t>
  </si>
  <si>
    <t>人　口</t>
  </si>
  <si>
    <t>平成12年
人口</t>
  </si>
  <si>
    <t>対平成12
年人口比
（％）</t>
  </si>
  <si>
    <t>１世帯
当たり
世帯人員</t>
  </si>
  <si>
    <t>区　　分</t>
  </si>
  <si>
    <t>総　数</t>
  </si>
  <si>
    <t>専門的
・技術
的職業
従事者</t>
  </si>
  <si>
    <t>管理的
職　業
従事者</t>
  </si>
  <si>
    <t>事　務
従事者</t>
  </si>
  <si>
    <t>販　売
従事者</t>
  </si>
  <si>
    <t>サービ
ス職業
従事者</t>
  </si>
  <si>
    <t>保　安
職　業
従事者</t>
  </si>
  <si>
    <t>農　林
漁　業
作業者</t>
  </si>
  <si>
    <t>運輸 ･
通　信
従事者　</t>
  </si>
  <si>
    <t>生産工
程　・
労　務
作業者</t>
  </si>
  <si>
    <t>分　類
不　能
の職業</t>
  </si>
  <si>
    <t>総数</t>
  </si>
  <si>
    <t>男</t>
  </si>
  <si>
    <t>女</t>
  </si>
  <si>
    <t>面積（㎡）
※</t>
  </si>
  <si>
    <t>一般
世帯数</t>
  </si>
  <si>
    <t>核家族世帯</t>
  </si>
  <si>
    <t>その他の親族世帯</t>
  </si>
  <si>
    <t>非親族世帯</t>
  </si>
  <si>
    <t>単独
世帯</t>
  </si>
  <si>
    <t>総 数</t>
  </si>
  <si>
    <t>夫婦
のみ</t>
  </si>
  <si>
    <t>夫婦と
子供</t>
  </si>
  <si>
    <t>海洋町</t>
  </si>
  <si>
    <t>南浜町</t>
  </si>
  <si>
    <t>涼風町</t>
  </si>
  <si>
    <t>奥山</t>
  </si>
  <si>
    <t>奥池町</t>
  </si>
  <si>
    <t>奥池南町</t>
  </si>
  <si>
    <t>六麓荘町</t>
  </si>
  <si>
    <t>剱谷</t>
  </si>
  <si>
    <t>朝日ケ丘町</t>
  </si>
  <si>
    <t>山手町</t>
  </si>
  <si>
    <t>山芦屋町</t>
  </si>
  <si>
    <t>岩園町</t>
  </si>
  <si>
    <t>東山町</t>
  </si>
  <si>
    <t>東芦屋町</t>
  </si>
  <si>
    <t>西山町</t>
  </si>
  <si>
    <t>三条町</t>
  </si>
  <si>
    <t>翠ケ丘町</t>
  </si>
  <si>
    <t>親王塚町</t>
  </si>
  <si>
    <t>大原町</t>
  </si>
  <si>
    <t>船戸町</t>
  </si>
  <si>
    <t>松ノ内町</t>
  </si>
  <si>
    <t>月若町</t>
  </si>
  <si>
    <t>西芦屋町</t>
  </si>
  <si>
    <t>三条南町</t>
  </si>
  <si>
    <t>楠町</t>
  </si>
  <si>
    <t>上宮川町</t>
  </si>
  <si>
    <t>業平町</t>
  </si>
  <si>
    <t>前田町</t>
  </si>
  <si>
    <t>清水町</t>
  </si>
  <si>
    <t>春日町</t>
  </si>
  <si>
    <t>打出小槌町</t>
  </si>
  <si>
    <t>宮塚町</t>
  </si>
  <si>
    <t>茶屋之町</t>
  </si>
  <si>
    <t>大桝町</t>
  </si>
  <si>
    <t>公光町</t>
  </si>
  <si>
    <t>川西町</t>
  </si>
  <si>
    <t>津知町</t>
  </si>
  <si>
    <t>打出町</t>
  </si>
  <si>
    <t>南宮町</t>
  </si>
  <si>
    <t>若宮町</t>
  </si>
  <si>
    <t>宮川町</t>
  </si>
  <si>
    <t>竹園町</t>
  </si>
  <si>
    <t>精道町</t>
  </si>
  <si>
    <t>浜芦屋町</t>
  </si>
  <si>
    <t>平田北町</t>
  </si>
  <si>
    <t>大東町</t>
  </si>
  <si>
    <t>浜町</t>
  </si>
  <si>
    <t>西蔵町</t>
  </si>
  <si>
    <t>呉川町</t>
  </si>
  <si>
    <t>伊勢町</t>
  </si>
  <si>
    <t>松浜町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</si>
</sst>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_);[Red]\(0.0\)"/>
    <numFmt numFmtId="180" formatCode="#,##0.0_ ;[Red]\-#,##0.0\ "/>
    <numFmt numFmtId="181" formatCode="#,###,###,##0;&quot; -&quot;###,###,##0"/>
    <numFmt numFmtId="182" formatCode="\ ###,###,##0;&quot;-&quot;###,###,##0"/>
    <numFmt numFmtId="183" formatCode="###,###,##0;&quot;-&quot;##,###,##0"/>
    <numFmt numFmtId="184" formatCode="##,###,###,##0;&quot;-&quot;#,###,###,##0"/>
    <numFmt numFmtId="185" formatCode="\ ###,###,###,##0;&quot;-&quot;###,###,###,##0"/>
    <numFmt numFmtId="186" formatCode="###,##0.00;&quot;-&quot;##,##0.00"/>
    <numFmt numFmtId="187" formatCode="##,###,###,###,##0;&quot;-&quot;#,###,###,###,##0"/>
    <numFmt numFmtId="188" formatCode="###,###,###,###,##0;&quot;-&quot;##,###,###,###,##0"/>
    <numFmt numFmtId="189" formatCode="##,###,##0;&quot;-&quot;#,###,##0"/>
    <numFmt numFmtId="190" formatCode="###,###,###,##0;&quot;-&quot;##,###,###,##0"/>
    <numFmt numFmtId="191" formatCode="##0.0;&quot;-&quot;#0.0"/>
    <numFmt numFmtId="192" formatCode="#0.0;&quot;-&quot;0.0"/>
    <numFmt numFmtId="193" formatCode="#,###,###,##0.00;&quot; -&quot;###,###,##0.00"/>
    <numFmt numFmtId="194" formatCode="##,###,###,##0.0;&quot;-&quot;#,###,###,##0.0"/>
    <numFmt numFmtId="195" formatCode="#,###,###,##0.0;&quot; -&quot;###,###,##0.0"/>
    <numFmt numFmtId="196" formatCode="\ ###,###,###,###,##0;&quot;-&quot;###,###,###,###,##0"/>
    <numFmt numFmtId="197" formatCode="#,###,##0;&quot; -&quot;###,##0"/>
    <numFmt numFmtId="198" formatCode="0.00_ "/>
    <numFmt numFmtId="199" formatCode="0_ "/>
    <numFmt numFmtId="200" formatCode="0.0_ "/>
    <numFmt numFmtId="201" formatCode="0.0"/>
    <numFmt numFmtId="202" formatCode="0_);[Red]\(0\)"/>
    <numFmt numFmtId="203" formatCode="0.00000"/>
    <numFmt numFmtId="204" formatCode="0.0000"/>
    <numFmt numFmtId="205" formatCode="0.000"/>
    <numFmt numFmtId="206" formatCode="0.00_);[Red]\(0.00\)"/>
    <numFmt numFmtId="207" formatCode="###,##0;&quot;-&quot;"/>
    <numFmt numFmtId="208" formatCode="0.00000000"/>
    <numFmt numFmtId="209" formatCode="0.0000000"/>
    <numFmt numFmtId="210" formatCode="0.000000"/>
    <numFmt numFmtId="211" formatCode="#,##0.0"/>
    <numFmt numFmtId="212" formatCode="#0;&quot;-&quot;0"/>
    <numFmt numFmtId="213" formatCode="General\ "/>
    <numFmt numFmtId="214" formatCode="#,##0;[Red]\-#,##0\ "/>
    <numFmt numFmtId="215" formatCode="#,##0\ "/>
    <numFmt numFmtId="216" formatCode="General\ \ "/>
    <numFmt numFmtId="217" formatCode="General\ \)"/>
    <numFmt numFmtId="218" formatCode="#,##0_ "/>
    <numFmt numFmtId="219" formatCode="#,##0.00_);[Red]\(#,##0.0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#,##0.0_);[Red]\(#,##0.0\)"/>
    <numFmt numFmtId="224" formatCode="[$€-2]\ #,##0.00_);[Red]\([$€-2]\ #,##0.00\)"/>
    <numFmt numFmtId="225" formatCode="##0.00;&quot;-&quot;#0.00"/>
    <numFmt numFmtId="226" formatCode="#,###"/>
    <numFmt numFmtId="227" formatCode="_ * #,##0.0_ ;_ * \-#,##0.0_ ;_ * &quot;-&quot;?_ ;_ @_ "/>
    <numFmt numFmtId="228" formatCode="[&lt;=999]000;[&lt;=99999]000\-00;000\-0000"/>
    <numFmt numFmtId="229" formatCode="#,##0_);[Red]\(#,##0\)"/>
    <numFmt numFmtId="230" formatCode="#,##0_ ;[Red]\-#,##0\ "/>
    <numFmt numFmtId="231" formatCode="#,##0.00_ ;[Red]\-#,##0.00\ "/>
    <numFmt numFmtId="232" formatCode="_ &quot;\&quot;* #,##0.0_ ;_ &quot;\&quot;* \-#,##0.0_ ;_ &quot;\&quot;* &quot;-&quot;?_ ;_ @_ "/>
  </numFmts>
  <fonts count="3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.5"/>
      <color indexed="8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10.5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0.5"/>
      <color indexed="16"/>
      <name val="ＭＳ 明朝"/>
      <family val="1"/>
    </font>
    <font>
      <b/>
      <sz val="11"/>
      <color indexed="16"/>
      <name val="ＭＳ Ｐゴシック"/>
      <family val="3"/>
    </font>
    <font>
      <sz val="9"/>
      <name val="ＭＳ Ｐゴシック"/>
      <family val="3"/>
    </font>
    <font>
      <sz val="9.5"/>
      <name val="ＭＳ 明朝"/>
      <family val="1"/>
    </font>
    <font>
      <sz val="9.5"/>
      <name val="ＭＳ Ｐゴシック"/>
      <family val="3"/>
    </font>
    <font>
      <sz val="8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0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hair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hair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dotted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dotted">
        <color indexed="23"/>
      </right>
      <top style="thin">
        <color indexed="23"/>
      </top>
      <bottom style="hair"/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 style="hair"/>
      <bottom>
        <color indexed="63"/>
      </bottom>
    </border>
    <border>
      <left>
        <color indexed="6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dotted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hair"/>
    </border>
    <border>
      <left style="dotted">
        <color indexed="23"/>
      </left>
      <right style="dotted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 style="hair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  <border>
      <left style="thin">
        <color indexed="2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3"/>
      </right>
      <top style="hair"/>
      <bottom>
        <color indexed="63"/>
      </bottom>
    </border>
    <border>
      <left style="thin">
        <color indexed="23"/>
      </left>
      <right style="dotted">
        <color indexed="2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hair"/>
      <right style="dotted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hair"/>
      <top style="thin">
        <color indexed="23"/>
      </top>
      <bottom>
        <color indexed="63"/>
      </bottom>
    </border>
    <border>
      <left style="hair"/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hair"/>
      <top>
        <color indexed="63"/>
      </top>
      <bottom>
        <color indexed="63"/>
      </bottom>
    </border>
    <border>
      <left style="hair"/>
      <right style="dotted">
        <color indexed="23"/>
      </right>
      <top style="hair"/>
      <bottom>
        <color indexed="63"/>
      </bottom>
    </border>
    <border>
      <left style="dotted">
        <color indexed="23"/>
      </left>
      <right style="hair"/>
      <top style="hair"/>
      <bottom>
        <color indexed="63"/>
      </bottom>
    </border>
    <border>
      <left style="hair"/>
      <right style="dotted">
        <color indexed="23"/>
      </right>
      <top>
        <color indexed="63"/>
      </top>
      <bottom style="hair"/>
    </border>
    <border>
      <left style="dotted">
        <color indexed="23"/>
      </left>
      <right style="hair"/>
      <top>
        <color indexed="63"/>
      </top>
      <bottom style="hair"/>
    </border>
    <border>
      <left style="hair"/>
      <right style="dotted">
        <color indexed="23"/>
      </right>
      <top>
        <color indexed="63"/>
      </top>
      <bottom style="thin"/>
    </border>
    <border>
      <left style="dotted">
        <color indexed="23"/>
      </left>
      <right style="hair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dotted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thin">
        <color indexed="23"/>
      </top>
      <bottom style="hair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hair"/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23"/>
      </left>
      <right>
        <color indexed="63"/>
      </right>
      <top style="hair"/>
      <bottom style="thin"/>
    </border>
    <border>
      <left>
        <color indexed="63"/>
      </left>
      <right style="thin">
        <color indexed="23"/>
      </right>
      <top style="hair"/>
      <bottom style="thin"/>
    </border>
    <border>
      <left>
        <color indexed="63"/>
      </left>
      <right style="dotted">
        <color indexed="23"/>
      </right>
      <top style="hair"/>
      <bottom style="thin"/>
    </border>
    <border>
      <left style="dotted">
        <color indexed="23"/>
      </left>
      <right style="dotted">
        <color indexed="23"/>
      </right>
      <top style="hair"/>
      <bottom style="thin"/>
    </border>
    <border>
      <left style="dotted">
        <color indexed="2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>
        <color indexed="23"/>
      </right>
      <top style="thin">
        <color indexed="23"/>
      </top>
      <bottom>
        <color indexed="63"/>
      </bottom>
    </border>
    <border>
      <left style="thin"/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/>
      <right style="dotted">
        <color indexed="23"/>
      </right>
      <top style="thin"/>
      <bottom>
        <color indexed="63"/>
      </bottom>
    </border>
    <border>
      <left style="dotted">
        <color indexed="23"/>
      </left>
      <right style="dotted">
        <color indexed="2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 style="thin">
        <color indexed="23"/>
      </bottom>
      <diagonal style="thin">
        <color indexed="23"/>
      </diagonal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 style="thin"/>
      <bottom>
        <color indexed="63"/>
      </bottom>
      <diagonal style="hair"/>
    </border>
    <border diagonalDown="1">
      <left>
        <color indexed="63"/>
      </left>
      <right style="thin">
        <color indexed="23"/>
      </right>
      <top>
        <color indexed="63"/>
      </top>
      <bottom style="thin"/>
      <diagonal style="hair"/>
    </border>
    <border>
      <left>
        <color indexed="63"/>
      </left>
      <right style="thin">
        <color indexed="23"/>
      </right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 diagonalDown="1">
      <left style="thin">
        <color indexed="23"/>
      </left>
      <right style="thin">
        <color indexed="23"/>
      </right>
      <top style="thin"/>
      <bottom style="thin">
        <color indexed="23"/>
      </bottom>
      <diagonal style="thin">
        <color indexed="23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thin">
        <color indexed="23"/>
      </diagonal>
    </border>
    <border diagonalDown="1">
      <left>
        <color indexed="63"/>
      </left>
      <right>
        <color indexed="63"/>
      </right>
      <top style="thin"/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 style="thin">
        <color indexed="23"/>
      </right>
      <top>
        <color indexed="63"/>
      </top>
      <bottom>
        <color indexed="63"/>
      </bottom>
      <diagonal style="thin">
        <color indexed="23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23"/>
      </bottom>
      <diagonal style="thin">
        <color indexed="23"/>
      </diagonal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17" fillId="0" borderId="0">
      <alignment/>
      <protection/>
    </xf>
    <xf numFmtId="0" fontId="2" fillId="0" borderId="0" applyNumberFormat="0" applyFill="0" applyBorder="0" applyAlignment="0" applyProtection="0"/>
  </cellStyleXfs>
  <cellXfs count="1057">
    <xf numFmtId="0" fontId="0" fillId="0" borderId="0" xfId="0" applyAlignment="1">
      <alignment/>
    </xf>
    <xf numFmtId="38" fontId="4" fillId="0" borderId="0" xfId="17" applyFont="1" applyAlignment="1">
      <alignment/>
    </xf>
    <xf numFmtId="38" fontId="5" fillId="0" borderId="0" xfId="17" applyFont="1" applyBorder="1" applyAlignment="1">
      <alignment horizontal="right" vertical="center"/>
    </xf>
    <xf numFmtId="0" fontId="4" fillId="0" borderId="0" xfId="0" applyFont="1" applyAlignment="1">
      <alignment/>
    </xf>
    <xf numFmtId="38" fontId="5" fillId="0" borderId="0" xfId="17" applyFont="1" applyAlignment="1">
      <alignment horizontal="center" vertical="center"/>
    </xf>
    <xf numFmtId="38" fontId="5" fillId="0" borderId="1" xfId="17" applyFont="1" applyBorder="1" applyAlignment="1">
      <alignment horizontal="right" vertical="center"/>
    </xf>
    <xf numFmtId="38" fontId="4" fillId="0" borderId="0" xfId="17" applyFont="1" applyAlignment="1">
      <alignment horizontal="center" vertical="center"/>
    </xf>
    <xf numFmtId="182" fontId="6" fillId="0" borderId="0" xfId="22" applyNumberFormat="1" applyFont="1" applyFill="1" applyBorder="1" applyAlignment="1" quotePrefix="1">
      <alignment horizontal="right" vertical="top"/>
      <protection/>
    </xf>
    <xf numFmtId="38" fontId="4" fillId="0" borderId="0" xfId="17" applyFont="1" applyBorder="1" applyAlignment="1">
      <alignment/>
    </xf>
    <xf numFmtId="38" fontId="4" fillId="0" borderId="0" xfId="17" applyFont="1" applyAlignment="1">
      <alignment vertical="center"/>
    </xf>
    <xf numFmtId="38" fontId="4" fillId="0" borderId="0" xfId="17" applyFont="1" applyAlignment="1">
      <alignment horizontal="center"/>
    </xf>
    <xf numFmtId="182" fontId="7" fillId="0" borderId="0" xfId="22" applyNumberFormat="1" applyFont="1" applyFill="1" applyBorder="1" applyAlignment="1" quotePrefix="1">
      <alignment horizontal="right"/>
      <protection/>
    </xf>
    <xf numFmtId="183" fontId="7" fillId="0" borderId="0" xfId="22" applyNumberFormat="1" applyFont="1" applyFill="1" applyBorder="1" applyAlignment="1" quotePrefix="1">
      <alignment horizontal="right"/>
      <protection/>
    </xf>
    <xf numFmtId="189" fontId="7" fillId="0" borderId="0" xfId="22" applyNumberFormat="1" applyFont="1" applyFill="1" applyBorder="1" applyAlignment="1">
      <alignment horizontal="right"/>
      <protection/>
    </xf>
    <xf numFmtId="189" fontId="7" fillId="0" borderId="0" xfId="22" applyNumberFormat="1" applyFont="1" applyFill="1" applyBorder="1" applyAlignment="1" quotePrefix="1">
      <alignment horizontal="right"/>
      <protection/>
    </xf>
    <xf numFmtId="183" fontId="7" fillId="0" borderId="0" xfId="22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202" fontId="4" fillId="0" borderId="0" xfId="0" applyNumberFormat="1" applyFont="1" applyAlignment="1">
      <alignment/>
    </xf>
    <xf numFmtId="202" fontId="12" fillId="0" borderId="0" xfId="0" applyNumberFormat="1" applyFont="1" applyAlignment="1">
      <alignment vertical="center"/>
    </xf>
    <xf numFmtId="219" fontId="12" fillId="0" borderId="0" xfId="0" applyNumberFormat="1" applyFont="1" applyAlignment="1">
      <alignment vertical="center"/>
    </xf>
    <xf numFmtId="179" fontId="12" fillId="0" borderId="0" xfId="0" applyNumberFormat="1" applyFont="1" applyAlignment="1">
      <alignment vertical="center"/>
    </xf>
    <xf numFmtId="38" fontId="12" fillId="0" borderId="0" xfId="17" applyFont="1" applyAlignment="1">
      <alignment vertical="center"/>
    </xf>
    <xf numFmtId="38" fontId="12" fillId="0" borderId="2" xfId="17" applyFont="1" applyBorder="1" applyAlignment="1">
      <alignment horizontal="right" vertical="center"/>
    </xf>
    <xf numFmtId="38" fontId="12" fillId="0" borderId="0" xfId="17" applyFont="1" applyBorder="1" applyAlignment="1">
      <alignment horizontal="right" vertical="center"/>
    </xf>
    <xf numFmtId="38" fontId="12" fillId="0" borderId="0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11" fillId="0" borderId="0" xfId="17" applyFont="1" applyAlignment="1">
      <alignment vertical="center"/>
    </xf>
    <xf numFmtId="38" fontId="9" fillId="0" borderId="0" xfId="17" applyFont="1" applyBorder="1" applyAlignment="1">
      <alignment vertical="center"/>
    </xf>
    <xf numFmtId="40" fontId="9" fillId="0" borderId="0" xfId="17" applyNumberFormat="1" applyFont="1" applyBorder="1" applyAlignment="1">
      <alignment vertical="center"/>
    </xf>
    <xf numFmtId="176" fontId="9" fillId="0" borderId="0" xfId="17" applyNumberFormat="1" applyFont="1" applyBorder="1" applyAlignment="1">
      <alignment/>
    </xf>
    <xf numFmtId="176" fontId="9" fillId="0" borderId="0" xfId="17" applyNumberFormat="1" applyFont="1" applyBorder="1" applyAlignment="1">
      <alignment vertical="center"/>
    </xf>
    <xf numFmtId="38" fontId="9" fillId="0" borderId="0" xfId="17" applyFont="1" applyBorder="1" applyAlignment="1">
      <alignment horizontal="right" vertical="center"/>
    </xf>
    <xf numFmtId="38" fontId="9" fillId="0" borderId="2" xfId="17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right" vertical="center"/>
    </xf>
    <xf numFmtId="176" fontId="9" fillId="0" borderId="0" xfId="17" applyNumberFormat="1" applyFont="1" applyBorder="1" applyAlignment="1">
      <alignment horizontal="right" vertical="center"/>
    </xf>
    <xf numFmtId="38" fontId="11" fillId="0" borderId="0" xfId="17" applyFont="1" applyBorder="1" applyAlignment="1">
      <alignment vertical="center"/>
    </xf>
    <xf numFmtId="38" fontId="9" fillId="0" borderId="0" xfId="17" applyFont="1" applyBorder="1" applyAlignment="1">
      <alignment horizontal="right"/>
    </xf>
    <xf numFmtId="38" fontId="11" fillId="0" borderId="0" xfId="17" applyFont="1" applyAlignment="1">
      <alignment horizontal="distributed" vertical="center"/>
    </xf>
    <xf numFmtId="38" fontId="4" fillId="0" borderId="0" xfId="17" applyFont="1" applyAlignment="1">
      <alignment horizontal="left" vertical="center"/>
    </xf>
    <xf numFmtId="38" fontId="11" fillId="0" borderId="0" xfId="17" applyFont="1" applyAlignment="1">
      <alignment vertical="center" wrapText="1"/>
    </xf>
    <xf numFmtId="38" fontId="11" fillId="0" borderId="0" xfId="17" applyFont="1" applyBorder="1" applyAlignment="1">
      <alignment vertical="center" wrapText="1"/>
    </xf>
    <xf numFmtId="38" fontId="11" fillId="0" borderId="0" xfId="17" applyFont="1" applyAlignment="1">
      <alignment horizontal="distributed" vertical="center" wrapText="1"/>
    </xf>
    <xf numFmtId="38" fontId="11" fillId="0" borderId="0" xfId="17" applyFont="1" applyFill="1" applyAlignment="1">
      <alignment/>
    </xf>
    <xf numFmtId="38" fontId="11" fillId="0" borderId="0" xfId="17" applyFont="1" applyFill="1" applyBorder="1" applyAlignment="1">
      <alignment vertical="center"/>
    </xf>
    <xf numFmtId="38" fontId="11" fillId="0" borderId="0" xfId="17" applyFont="1" applyFill="1" applyAlignment="1">
      <alignment horizontal="right"/>
    </xf>
    <xf numFmtId="38" fontId="5" fillId="0" borderId="2" xfId="17" applyFont="1" applyBorder="1" applyAlignment="1">
      <alignment horizontal="right" vertical="center"/>
    </xf>
    <xf numFmtId="0" fontId="1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02" fontId="4" fillId="0" borderId="0" xfId="0" applyNumberFormat="1" applyFont="1" applyAlignment="1">
      <alignment vertical="center"/>
    </xf>
    <xf numFmtId="38" fontId="9" fillId="0" borderId="0" xfId="17" applyFont="1" applyAlignment="1">
      <alignment vertical="center" wrapText="1"/>
    </xf>
    <xf numFmtId="38" fontId="9" fillId="0" borderId="0" xfId="17" applyFont="1" applyAlignment="1">
      <alignment horizontal="center" vertical="center" wrapText="1"/>
    </xf>
    <xf numFmtId="38" fontId="11" fillId="0" borderId="0" xfId="17" applyFont="1" applyAlignment="1">
      <alignment/>
    </xf>
    <xf numFmtId="38" fontId="11" fillId="0" borderId="0" xfId="17" applyFont="1" applyBorder="1" applyAlignment="1">
      <alignment horizontal="right"/>
    </xf>
    <xf numFmtId="38" fontId="11" fillId="0" borderId="2" xfId="17" applyFont="1" applyBorder="1" applyAlignment="1">
      <alignment horizontal="right"/>
    </xf>
    <xf numFmtId="38" fontId="11" fillId="0" borderId="0" xfId="17" applyFont="1" applyBorder="1" applyAlignment="1">
      <alignment/>
    </xf>
    <xf numFmtId="38" fontId="9" fillId="0" borderId="0" xfId="17" applyFont="1" applyAlignment="1">
      <alignment/>
    </xf>
    <xf numFmtId="38" fontId="12" fillId="0" borderId="0" xfId="17" applyFont="1" applyBorder="1" applyAlignment="1">
      <alignment horizontal="distributed" vertical="center"/>
    </xf>
    <xf numFmtId="38" fontId="12" fillId="0" borderId="2" xfId="17" applyFont="1" applyBorder="1" applyAlignment="1">
      <alignment horizontal="distributed" vertical="center"/>
    </xf>
    <xf numFmtId="38" fontId="12" fillId="0" borderId="0" xfId="17" applyFont="1" applyBorder="1" applyAlignment="1">
      <alignment horizontal="right"/>
    </xf>
    <xf numFmtId="38" fontId="11" fillId="0" borderId="0" xfId="17" applyFont="1" applyBorder="1" applyAlignment="1">
      <alignment horizontal="right" vertical="center"/>
    </xf>
    <xf numFmtId="223" fontId="11" fillId="0" borderId="0" xfId="17" applyNumberFormat="1" applyFont="1" applyBorder="1" applyAlignment="1">
      <alignment horizontal="right" vertical="center"/>
    </xf>
    <xf numFmtId="38" fontId="11" fillId="0" borderId="2" xfId="17" applyFont="1" applyBorder="1" applyAlignment="1">
      <alignment horizontal="right" vertical="center"/>
    </xf>
    <xf numFmtId="179" fontId="11" fillId="0" borderId="0" xfId="17" applyNumberFormat="1" applyFont="1" applyBorder="1" applyAlignment="1">
      <alignment horizontal="right" vertical="center"/>
    </xf>
    <xf numFmtId="38" fontId="11" fillId="0" borderId="2" xfId="17" applyFont="1" applyBorder="1" applyAlignment="1">
      <alignment horizontal="right" vertical="center" wrapText="1"/>
    </xf>
    <xf numFmtId="38" fontId="9" fillId="0" borderId="0" xfId="17" applyFont="1" applyBorder="1" applyAlignment="1">
      <alignment/>
    </xf>
    <xf numFmtId="38" fontId="11" fillId="0" borderId="0" xfId="17" applyFont="1" applyBorder="1" applyAlignment="1">
      <alignment horizontal="right" vertical="center" wrapText="1"/>
    </xf>
    <xf numFmtId="38" fontId="12" fillId="0" borderId="3" xfId="17" applyFont="1" applyBorder="1" applyAlignment="1">
      <alignment horizontal="right" vertical="center"/>
    </xf>
    <xf numFmtId="38" fontId="12" fillId="0" borderId="4" xfId="17" applyFont="1" applyBorder="1" applyAlignment="1">
      <alignment horizontal="right" vertical="center"/>
    </xf>
    <xf numFmtId="38" fontId="12" fillId="0" borderId="3" xfId="17" applyFont="1" applyBorder="1" applyAlignment="1">
      <alignment horizontal="distributed" vertical="center"/>
    </xf>
    <xf numFmtId="38" fontId="12" fillId="0" borderId="4" xfId="17" applyFont="1" applyBorder="1" applyAlignment="1">
      <alignment horizontal="distributed" vertical="center"/>
    </xf>
    <xf numFmtId="38" fontId="11" fillId="0" borderId="0" xfId="17" applyFont="1" applyBorder="1" applyAlignment="1">
      <alignment horizontal="distributed" vertical="center"/>
    </xf>
    <xf numFmtId="38" fontId="11" fillId="0" borderId="2" xfId="17" applyFont="1" applyBorder="1" applyAlignment="1">
      <alignment horizontal="distributed" vertical="center"/>
    </xf>
    <xf numFmtId="38" fontId="11" fillId="0" borderId="3" xfId="17" applyFont="1" applyBorder="1" applyAlignment="1">
      <alignment horizontal="distributed" vertical="center"/>
    </xf>
    <xf numFmtId="38" fontId="11" fillId="0" borderId="3" xfId="17" applyFont="1" applyBorder="1" applyAlignment="1">
      <alignment horizontal="right" vertical="center"/>
    </xf>
    <xf numFmtId="38" fontId="11" fillId="0" borderId="3" xfId="17" applyFont="1" applyBorder="1" applyAlignment="1">
      <alignment horizontal="right"/>
    </xf>
    <xf numFmtId="179" fontId="11" fillId="0" borderId="3" xfId="17" applyNumberFormat="1" applyFont="1" applyBorder="1" applyAlignment="1">
      <alignment horizontal="right" vertical="center"/>
    </xf>
    <xf numFmtId="223" fontId="11" fillId="0" borderId="3" xfId="17" applyNumberFormat="1" applyFont="1" applyBorder="1" applyAlignment="1">
      <alignment horizontal="right" vertical="center"/>
    </xf>
    <xf numFmtId="38" fontId="11" fillId="0" borderId="4" xfId="17" applyFont="1" applyBorder="1" applyAlignment="1">
      <alignment horizontal="distributed" vertical="center"/>
    </xf>
    <xf numFmtId="38" fontId="11" fillId="0" borderId="4" xfId="17" applyFont="1" applyBorder="1" applyAlignment="1">
      <alignment horizontal="right" vertical="center"/>
    </xf>
    <xf numFmtId="38" fontId="11" fillId="0" borderId="4" xfId="17" applyFont="1" applyBorder="1" applyAlignment="1">
      <alignment horizontal="right"/>
    </xf>
    <xf numFmtId="179" fontId="11" fillId="0" borderId="4" xfId="17" applyNumberFormat="1" applyFont="1" applyBorder="1" applyAlignment="1">
      <alignment horizontal="right" vertical="center"/>
    </xf>
    <xf numFmtId="223" fontId="11" fillId="0" borderId="4" xfId="17" applyNumberFormat="1" applyFont="1" applyBorder="1" applyAlignment="1">
      <alignment horizontal="right" vertical="center"/>
    </xf>
    <xf numFmtId="38" fontId="11" fillId="0" borderId="5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 wrapText="1"/>
    </xf>
    <xf numFmtId="38" fontId="9" fillId="0" borderId="5" xfId="17" applyFont="1" applyBorder="1" applyAlignment="1">
      <alignment horizontal="center" vertical="center"/>
    </xf>
    <xf numFmtId="38" fontId="11" fillId="0" borderId="5" xfId="17" applyFont="1" applyBorder="1" applyAlignment="1">
      <alignment horizontal="center" vertical="center" wrapText="1"/>
    </xf>
    <xf numFmtId="38" fontId="11" fillId="0" borderId="6" xfId="17" applyFont="1" applyBorder="1" applyAlignment="1">
      <alignment horizontal="center" vertical="center"/>
    </xf>
    <xf numFmtId="38" fontId="11" fillId="0" borderId="7" xfId="17" applyFont="1" applyBorder="1" applyAlignment="1">
      <alignment horizontal="distributed" vertical="center"/>
    </xf>
    <xf numFmtId="38" fontId="11" fillId="0" borderId="8" xfId="17" applyFont="1" applyBorder="1" applyAlignment="1">
      <alignment horizontal="distributed" vertical="center"/>
    </xf>
    <xf numFmtId="38" fontId="11" fillId="0" borderId="9" xfId="17" applyFont="1" applyBorder="1" applyAlignment="1">
      <alignment horizontal="distributed" vertical="center"/>
    </xf>
    <xf numFmtId="38" fontId="11" fillId="0" borderId="10" xfId="17" applyFont="1" applyBorder="1" applyAlignment="1">
      <alignment horizontal="distributed" vertical="center"/>
    </xf>
    <xf numFmtId="179" fontId="11" fillId="0" borderId="11" xfId="17" applyNumberFormat="1" applyFont="1" applyBorder="1" applyAlignment="1">
      <alignment horizontal="right" vertical="center"/>
    </xf>
    <xf numFmtId="179" fontId="11" fillId="0" borderId="12" xfId="17" applyNumberFormat="1" applyFont="1" applyBorder="1" applyAlignment="1">
      <alignment horizontal="right" vertical="center"/>
    </xf>
    <xf numFmtId="179" fontId="11" fillId="0" borderId="13" xfId="17" applyNumberFormat="1" applyFont="1" applyBorder="1" applyAlignment="1">
      <alignment horizontal="right" vertical="center"/>
    </xf>
    <xf numFmtId="179" fontId="11" fillId="0" borderId="14" xfId="17" applyNumberFormat="1" applyFont="1" applyBorder="1" applyAlignment="1">
      <alignment horizontal="right" vertical="center"/>
    </xf>
    <xf numFmtId="179" fontId="11" fillId="0" borderId="15" xfId="17" applyNumberFormat="1" applyFont="1" applyBorder="1" applyAlignment="1">
      <alignment horizontal="right" vertical="center"/>
    </xf>
    <xf numFmtId="179" fontId="11" fillId="0" borderId="16" xfId="17" applyNumberFormat="1" applyFont="1" applyBorder="1" applyAlignment="1">
      <alignment horizontal="right" vertical="center"/>
    </xf>
    <xf numFmtId="179" fontId="11" fillId="0" borderId="17" xfId="17" applyNumberFormat="1" applyFont="1" applyBorder="1" applyAlignment="1">
      <alignment horizontal="right" vertical="center"/>
    </xf>
    <xf numFmtId="179" fontId="11" fillId="0" borderId="18" xfId="17" applyNumberFormat="1" applyFont="1" applyBorder="1" applyAlignment="1">
      <alignment horizontal="right" vertical="center"/>
    </xf>
    <xf numFmtId="179" fontId="11" fillId="0" borderId="19" xfId="17" applyNumberFormat="1" applyFont="1" applyBorder="1" applyAlignment="1">
      <alignment horizontal="right" vertical="center"/>
    </xf>
    <xf numFmtId="223" fontId="11" fillId="0" borderId="11" xfId="17" applyNumberFormat="1" applyFont="1" applyBorder="1" applyAlignment="1">
      <alignment horizontal="right" vertical="center"/>
    </xf>
    <xf numFmtId="223" fontId="11" fillId="0" borderId="12" xfId="17" applyNumberFormat="1" applyFont="1" applyBorder="1" applyAlignment="1">
      <alignment horizontal="right" vertical="center"/>
    </xf>
    <xf numFmtId="176" fontId="11" fillId="0" borderId="13" xfId="17" applyNumberFormat="1" applyFont="1" applyBorder="1" applyAlignment="1">
      <alignment horizontal="right" vertical="center"/>
    </xf>
    <xf numFmtId="223" fontId="11" fillId="0" borderId="14" xfId="17" applyNumberFormat="1" applyFont="1" applyBorder="1" applyAlignment="1">
      <alignment horizontal="right" vertical="center"/>
    </xf>
    <xf numFmtId="176" fontId="11" fillId="0" borderId="15" xfId="17" applyNumberFormat="1" applyFont="1" applyBorder="1" applyAlignment="1">
      <alignment horizontal="right" vertical="center"/>
    </xf>
    <xf numFmtId="223" fontId="11" fillId="0" borderId="16" xfId="17" applyNumberFormat="1" applyFont="1" applyBorder="1" applyAlignment="1">
      <alignment horizontal="right" vertical="center"/>
    </xf>
    <xf numFmtId="176" fontId="11" fillId="0" borderId="17" xfId="17" applyNumberFormat="1" applyFont="1" applyBorder="1" applyAlignment="1">
      <alignment horizontal="right" vertical="center"/>
    </xf>
    <xf numFmtId="223" fontId="11" fillId="0" borderId="18" xfId="17" applyNumberFormat="1" applyFont="1" applyBorder="1" applyAlignment="1">
      <alignment horizontal="right" vertical="center"/>
    </xf>
    <xf numFmtId="176" fontId="11" fillId="0" borderId="19" xfId="17" applyNumberFormat="1" applyFont="1" applyBorder="1" applyAlignment="1">
      <alignment horizontal="right" vertical="center"/>
    </xf>
    <xf numFmtId="38" fontId="11" fillId="0" borderId="20" xfId="17" applyFont="1" applyBorder="1" applyAlignment="1">
      <alignment horizontal="right" vertical="center"/>
    </xf>
    <xf numFmtId="38" fontId="11" fillId="0" borderId="21" xfId="17" applyFont="1" applyBorder="1" applyAlignment="1">
      <alignment horizontal="right" vertical="center"/>
    </xf>
    <xf numFmtId="38" fontId="12" fillId="0" borderId="5" xfId="17" applyFont="1" applyBorder="1" applyAlignment="1">
      <alignment horizontal="center" vertical="center"/>
    </xf>
    <xf numFmtId="38" fontId="12" fillId="0" borderId="22" xfId="17" applyFont="1" applyBorder="1" applyAlignment="1">
      <alignment horizontal="center" vertical="center"/>
    </xf>
    <xf numFmtId="38" fontId="12" fillId="0" borderId="23" xfId="17" applyFont="1" applyBorder="1" applyAlignment="1">
      <alignment horizontal="distributed" vertical="center"/>
    </xf>
    <xf numFmtId="38" fontId="12" fillId="0" borderId="9" xfId="17" applyFont="1" applyBorder="1" applyAlignment="1">
      <alignment horizontal="distributed" vertical="center"/>
    </xf>
    <xf numFmtId="38" fontId="12" fillId="0" borderId="8" xfId="17" applyFont="1" applyBorder="1" applyAlignment="1">
      <alignment horizontal="distributed" vertical="center"/>
    </xf>
    <xf numFmtId="38" fontId="12" fillId="0" borderId="7" xfId="17" applyFont="1" applyBorder="1" applyAlignment="1">
      <alignment horizontal="distributed" vertical="center"/>
    </xf>
    <xf numFmtId="38" fontId="12" fillId="0" borderId="10" xfId="17" applyFont="1" applyBorder="1" applyAlignment="1">
      <alignment horizontal="distributed" vertical="center"/>
    </xf>
    <xf numFmtId="38" fontId="12" fillId="0" borderId="24" xfId="17" applyFont="1" applyBorder="1" applyAlignment="1">
      <alignment horizontal="right" vertical="center"/>
    </xf>
    <xf numFmtId="38" fontId="12" fillId="0" borderId="25" xfId="17" applyFont="1" applyBorder="1" applyAlignment="1">
      <alignment horizontal="right" vertical="center"/>
    </xf>
    <xf numFmtId="38" fontId="12" fillId="0" borderId="26" xfId="17" applyFont="1" applyBorder="1" applyAlignment="1">
      <alignment horizontal="right" vertical="center"/>
    </xf>
    <xf numFmtId="38" fontId="12" fillId="0" borderId="16" xfId="17" applyFont="1" applyBorder="1" applyAlignment="1">
      <alignment horizontal="right" vertical="center"/>
    </xf>
    <xf numFmtId="38" fontId="12" fillId="0" borderId="17" xfId="17" applyFont="1" applyBorder="1" applyAlignment="1">
      <alignment horizontal="right" vertical="center"/>
    </xf>
    <xf numFmtId="38" fontId="12" fillId="0" borderId="14" xfId="17" applyFont="1" applyBorder="1" applyAlignment="1">
      <alignment horizontal="right" vertical="center"/>
    </xf>
    <xf numFmtId="38" fontId="12" fillId="0" borderId="15" xfId="17" applyFont="1" applyBorder="1" applyAlignment="1">
      <alignment horizontal="right" vertical="center"/>
    </xf>
    <xf numFmtId="38" fontId="12" fillId="0" borderId="18" xfId="17" applyFont="1" applyBorder="1" applyAlignment="1">
      <alignment horizontal="right" vertical="center"/>
    </xf>
    <xf numFmtId="38" fontId="12" fillId="0" borderId="19" xfId="17" applyFont="1" applyBorder="1" applyAlignment="1">
      <alignment horizontal="right" vertical="center"/>
    </xf>
    <xf numFmtId="38" fontId="12" fillId="0" borderId="15" xfId="17" applyFont="1" applyBorder="1" applyAlignment="1">
      <alignment vertical="center"/>
    </xf>
    <xf numFmtId="38" fontId="12" fillId="0" borderId="20" xfId="17" applyFont="1" applyBorder="1" applyAlignment="1">
      <alignment horizontal="right" vertical="center"/>
    </xf>
    <xf numFmtId="38" fontId="12" fillId="0" borderId="21" xfId="17" applyFont="1" applyBorder="1" applyAlignment="1">
      <alignment horizontal="right" vertical="center"/>
    </xf>
    <xf numFmtId="38" fontId="12" fillId="0" borderId="15" xfId="17" applyFont="1" applyBorder="1" applyAlignment="1">
      <alignment horizontal="right"/>
    </xf>
    <xf numFmtId="38" fontId="12" fillId="0" borderId="14" xfId="17" applyFont="1" applyBorder="1" applyAlignment="1">
      <alignment vertical="center"/>
    </xf>
    <xf numFmtId="38" fontId="12" fillId="0" borderId="11" xfId="17" applyFont="1" applyBorder="1" applyAlignment="1">
      <alignment horizontal="right" vertical="center"/>
    </xf>
    <xf numFmtId="38" fontId="9" fillId="0" borderId="10" xfId="17" applyFont="1" applyBorder="1" applyAlignment="1">
      <alignment horizontal="distributed" vertical="center"/>
    </xf>
    <xf numFmtId="38" fontId="9" fillId="0" borderId="8" xfId="17" applyFont="1" applyBorder="1" applyAlignment="1">
      <alignment horizontal="distributed" vertical="center"/>
    </xf>
    <xf numFmtId="38" fontId="9" fillId="0" borderId="9" xfId="17" applyFont="1" applyBorder="1" applyAlignment="1">
      <alignment horizontal="distributed" vertical="center"/>
    </xf>
    <xf numFmtId="38" fontId="9" fillId="0" borderId="3" xfId="17" applyFont="1" applyBorder="1" applyAlignment="1">
      <alignment horizontal="right"/>
    </xf>
    <xf numFmtId="38" fontId="9" fillId="0" borderId="3" xfId="17" applyFont="1" applyBorder="1" applyAlignment="1">
      <alignment horizontal="right" vertical="center"/>
    </xf>
    <xf numFmtId="38" fontId="9" fillId="0" borderId="7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right"/>
    </xf>
    <xf numFmtId="38" fontId="9" fillId="0" borderId="4" xfId="17" applyFont="1" applyBorder="1" applyAlignment="1">
      <alignment horizontal="right" vertical="center"/>
    </xf>
    <xf numFmtId="38" fontId="9" fillId="0" borderId="27" xfId="17" applyFont="1" applyBorder="1" applyAlignment="1">
      <alignment horizontal="center" vertical="center" wrapText="1"/>
    </xf>
    <xf numFmtId="38" fontId="9" fillId="0" borderId="0" xfId="17" applyFont="1" applyBorder="1" applyAlignment="1">
      <alignment horizontal="distributed" vertical="center"/>
    </xf>
    <xf numFmtId="38" fontId="9" fillId="0" borderId="3" xfId="17" applyFont="1" applyBorder="1" applyAlignment="1">
      <alignment horizontal="distributed" vertical="center"/>
    </xf>
    <xf numFmtId="38" fontId="9" fillId="0" borderId="4" xfId="17" applyFont="1" applyBorder="1" applyAlignment="1">
      <alignment horizontal="distributed" vertical="center"/>
    </xf>
    <xf numFmtId="38" fontId="9" fillId="0" borderId="2" xfId="17" applyFont="1" applyBorder="1" applyAlignment="1">
      <alignment horizontal="distributed" vertical="center"/>
    </xf>
    <xf numFmtId="38" fontId="9" fillId="0" borderId="23" xfId="17" applyFont="1" applyBorder="1" applyAlignment="1">
      <alignment horizontal="distributed" vertical="center"/>
    </xf>
    <xf numFmtId="38" fontId="9" fillId="0" borderId="26" xfId="17" applyFont="1" applyBorder="1" applyAlignment="1">
      <alignment horizontal="right" vertical="center"/>
    </xf>
    <xf numFmtId="38" fontId="9" fillId="0" borderId="17" xfId="17" applyFont="1" applyBorder="1" applyAlignment="1">
      <alignment horizontal="right" vertical="center"/>
    </xf>
    <xf numFmtId="38" fontId="9" fillId="0" borderId="15" xfId="17" applyFont="1" applyBorder="1" applyAlignment="1">
      <alignment horizontal="right" vertical="center"/>
    </xf>
    <xf numFmtId="38" fontId="9" fillId="0" borderId="19" xfId="17" applyFont="1" applyBorder="1" applyAlignment="1">
      <alignment horizontal="right" vertical="center"/>
    </xf>
    <xf numFmtId="38" fontId="9" fillId="0" borderId="21" xfId="17" applyFont="1" applyBorder="1" applyAlignment="1">
      <alignment horizontal="right" vertical="center"/>
    </xf>
    <xf numFmtId="38" fontId="14" fillId="0" borderId="5" xfId="17" applyFont="1" applyBorder="1" applyAlignment="1">
      <alignment horizontal="center" vertical="center" wrapText="1"/>
    </xf>
    <xf numFmtId="38" fontId="9" fillId="0" borderId="28" xfId="17" applyFont="1" applyBorder="1" applyAlignment="1">
      <alignment horizontal="center" vertical="center" wrapText="1"/>
    </xf>
    <xf numFmtId="38" fontId="9" fillId="0" borderId="29" xfId="17" applyFont="1" applyBorder="1" applyAlignment="1">
      <alignment horizontal="center" vertical="center" wrapText="1"/>
    </xf>
    <xf numFmtId="38" fontId="9" fillId="0" borderId="6" xfId="17" applyFont="1" applyBorder="1" applyAlignment="1">
      <alignment horizontal="center" vertical="center" wrapText="1"/>
    </xf>
    <xf numFmtId="38" fontId="9" fillId="0" borderId="3" xfId="17" applyFont="1" applyBorder="1" applyAlignment="1">
      <alignment vertical="center"/>
    </xf>
    <xf numFmtId="40" fontId="9" fillId="0" borderId="3" xfId="17" applyNumberFormat="1" applyFont="1" applyBorder="1" applyAlignment="1">
      <alignment vertical="center"/>
    </xf>
    <xf numFmtId="176" fontId="9" fillId="0" borderId="3" xfId="17" applyNumberFormat="1" applyFont="1" applyBorder="1" applyAlignment="1">
      <alignment/>
    </xf>
    <xf numFmtId="176" fontId="9" fillId="0" borderId="3" xfId="17" applyNumberFormat="1" applyFont="1" applyBorder="1" applyAlignment="1">
      <alignment vertical="center"/>
    </xf>
    <xf numFmtId="176" fontId="9" fillId="0" borderId="4" xfId="17" applyNumberFormat="1" applyFont="1" applyBorder="1" applyAlignment="1">
      <alignment horizontal="right"/>
    </xf>
    <xf numFmtId="38" fontId="9" fillId="0" borderId="4" xfId="17" applyFont="1" applyBorder="1" applyAlignment="1">
      <alignment vertical="center"/>
    </xf>
    <xf numFmtId="40" fontId="9" fillId="0" borderId="4" xfId="17" applyNumberFormat="1" applyFont="1" applyBorder="1" applyAlignment="1">
      <alignment vertical="center"/>
    </xf>
    <xf numFmtId="176" fontId="9" fillId="0" borderId="4" xfId="17" applyNumberFormat="1" applyFont="1" applyBorder="1" applyAlignment="1">
      <alignment/>
    </xf>
    <xf numFmtId="176" fontId="9" fillId="0" borderId="4" xfId="17" applyNumberFormat="1" applyFont="1" applyBorder="1" applyAlignment="1">
      <alignment vertical="center"/>
    </xf>
    <xf numFmtId="38" fontId="9" fillId="0" borderId="30" xfId="17" applyFont="1" applyBorder="1" applyAlignment="1">
      <alignment vertical="center"/>
    </xf>
    <xf numFmtId="38" fontId="9" fillId="0" borderId="31" xfId="17" applyFont="1" applyBorder="1" applyAlignment="1">
      <alignment vertical="center"/>
    </xf>
    <xf numFmtId="38" fontId="9" fillId="0" borderId="32" xfId="17" applyFont="1" applyBorder="1" applyAlignment="1">
      <alignment vertical="center"/>
    </xf>
    <xf numFmtId="38" fontId="9" fillId="0" borderId="33" xfId="17" applyFont="1" applyBorder="1" applyAlignment="1">
      <alignment horizontal="right" vertical="center"/>
    </xf>
    <xf numFmtId="38" fontId="9" fillId="0" borderId="33" xfId="17" applyFont="1" applyBorder="1" applyAlignment="1">
      <alignment vertical="center"/>
    </xf>
    <xf numFmtId="38" fontId="9" fillId="0" borderId="24" xfId="17" applyFont="1" applyBorder="1" applyAlignment="1">
      <alignment vertical="center"/>
    </xf>
    <xf numFmtId="38" fontId="9" fillId="0" borderId="25" xfId="17" applyFont="1" applyBorder="1" applyAlignment="1">
      <alignment vertical="center"/>
    </xf>
    <xf numFmtId="38" fontId="9" fillId="0" borderId="25" xfId="17" applyFont="1" applyBorder="1" applyAlignment="1">
      <alignment horizontal="right" vertical="center"/>
    </xf>
    <xf numFmtId="38" fontId="9" fillId="0" borderId="16" xfId="17" applyFont="1" applyBorder="1" applyAlignment="1">
      <alignment vertical="center"/>
    </xf>
    <xf numFmtId="38" fontId="9" fillId="0" borderId="14" xfId="17" applyFont="1" applyBorder="1" applyAlignment="1">
      <alignment vertical="center"/>
    </xf>
    <xf numFmtId="176" fontId="9" fillId="0" borderId="18" xfId="17" applyNumberFormat="1" applyFont="1" applyBorder="1" applyAlignment="1">
      <alignment horizontal="right"/>
    </xf>
    <xf numFmtId="38" fontId="9" fillId="0" borderId="18" xfId="17" applyFont="1" applyBorder="1" applyAlignment="1">
      <alignment vertical="center"/>
    </xf>
    <xf numFmtId="38" fontId="9" fillId="0" borderId="14" xfId="17" applyFont="1" applyBorder="1" applyAlignment="1">
      <alignment horizontal="right" vertical="center"/>
    </xf>
    <xf numFmtId="38" fontId="9" fillId="0" borderId="20" xfId="17" applyFont="1" applyBorder="1" applyAlignment="1">
      <alignment horizontal="right" vertical="center"/>
    </xf>
    <xf numFmtId="38" fontId="9" fillId="0" borderId="0" xfId="17" applyFont="1" applyBorder="1" applyAlignment="1">
      <alignment horizontal="distributed" vertical="center" wrapText="1"/>
    </xf>
    <xf numFmtId="38" fontId="9" fillId="0" borderId="2" xfId="17" applyFont="1" applyBorder="1" applyAlignment="1">
      <alignment horizontal="distributed" vertical="center" wrapText="1"/>
    </xf>
    <xf numFmtId="38" fontId="9" fillId="0" borderId="8" xfId="17" applyFont="1" applyBorder="1" applyAlignment="1">
      <alignment horizontal="distributed" vertical="center" wrapText="1"/>
    </xf>
    <xf numFmtId="38" fontId="9" fillId="0" borderId="10" xfId="17" applyFont="1" applyBorder="1" applyAlignment="1">
      <alignment horizontal="distributed" vertical="center" wrapText="1"/>
    </xf>
    <xf numFmtId="38" fontId="9" fillId="0" borderId="3" xfId="17" applyFont="1" applyBorder="1" applyAlignment="1">
      <alignment horizontal="distributed" vertical="center" wrapText="1"/>
    </xf>
    <xf numFmtId="38" fontId="9" fillId="0" borderId="9" xfId="17" applyFont="1" applyBorder="1" applyAlignment="1">
      <alignment horizontal="distributed" vertical="center" wrapText="1"/>
    </xf>
    <xf numFmtId="38" fontId="11" fillId="0" borderId="3" xfId="17" applyFont="1" applyBorder="1" applyAlignment="1">
      <alignment horizontal="right" vertical="center" wrapText="1"/>
    </xf>
    <xf numFmtId="38" fontId="9" fillId="0" borderId="4" xfId="17" applyFont="1" applyBorder="1" applyAlignment="1">
      <alignment horizontal="distributed" vertical="center" wrapText="1"/>
    </xf>
    <xf numFmtId="38" fontId="9" fillId="0" borderId="7" xfId="17" applyFont="1" applyBorder="1" applyAlignment="1">
      <alignment horizontal="distributed" vertical="center" wrapText="1"/>
    </xf>
    <xf numFmtId="38" fontId="11" fillId="0" borderId="4" xfId="17" applyFont="1" applyBorder="1" applyAlignment="1">
      <alignment horizontal="right" vertical="center" wrapText="1"/>
    </xf>
    <xf numFmtId="38" fontId="11" fillId="0" borderId="3" xfId="17" applyFont="1" applyFill="1" applyBorder="1" applyAlignment="1">
      <alignment horizontal="right"/>
    </xf>
    <xf numFmtId="38" fontId="11" fillId="0" borderId="3" xfId="17" applyFont="1" applyFill="1" applyBorder="1" applyAlignment="1">
      <alignment horizontal="right" vertical="center" wrapText="1"/>
    </xf>
    <xf numFmtId="38" fontId="11" fillId="0" borderId="24" xfId="17" applyFont="1" applyBorder="1" applyAlignment="1">
      <alignment horizontal="right" vertical="center" wrapText="1"/>
    </xf>
    <xf numFmtId="38" fontId="11" fillId="0" borderId="25" xfId="17" applyFont="1" applyBorder="1" applyAlignment="1">
      <alignment horizontal="right" vertical="center" wrapText="1"/>
    </xf>
    <xf numFmtId="38" fontId="11" fillId="0" borderId="16" xfId="17" applyFont="1" applyBorder="1" applyAlignment="1">
      <alignment horizontal="right" vertical="center" wrapText="1"/>
    </xf>
    <xf numFmtId="38" fontId="11" fillId="0" borderId="14" xfId="17" applyFont="1" applyBorder="1" applyAlignment="1">
      <alignment horizontal="right" vertical="center" wrapText="1"/>
    </xf>
    <xf numFmtId="38" fontId="11" fillId="0" borderId="18" xfId="17" applyFont="1" applyBorder="1" applyAlignment="1">
      <alignment horizontal="right" vertical="center" wrapText="1"/>
    </xf>
    <xf numFmtId="38" fontId="11" fillId="0" borderId="20" xfId="17" applyFont="1" applyBorder="1" applyAlignment="1">
      <alignment horizontal="right" vertical="center" wrapText="1"/>
    </xf>
    <xf numFmtId="38" fontId="11" fillId="0" borderId="25" xfId="17" applyFont="1" applyBorder="1" applyAlignment="1">
      <alignment vertical="center" wrapText="1"/>
    </xf>
    <xf numFmtId="38" fontId="11" fillId="0" borderId="25" xfId="17" applyFont="1" applyBorder="1" applyAlignment="1">
      <alignment horizontal="right"/>
    </xf>
    <xf numFmtId="38" fontId="11" fillId="0" borderId="25" xfId="17" applyFont="1" applyBorder="1" applyAlignment="1">
      <alignment/>
    </xf>
    <xf numFmtId="38" fontId="11" fillId="0" borderId="33" xfId="17" applyFont="1" applyBorder="1" applyAlignment="1">
      <alignment horizontal="right"/>
    </xf>
    <xf numFmtId="38" fontId="11" fillId="0" borderId="34" xfId="17" applyFont="1" applyBorder="1" applyAlignment="1">
      <alignment horizontal="right"/>
    </xf>
    <xf numFmtId="38" fontId="5" fillId="0" borderId="14" xfId="17" applyFont="1" applyBorder="1" applyAlignment="1">
      <alignment horizontal="right" vertical="center"/>
    </xf>
    <xf numFmtId="38" fontId="5" fillId="0" borderId="15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181" fontId="6" fillId="0" borderId="14" xfId="22" applyNumberFormat="1" applyFont="1" applyFill="1" applyBorder="1" applyAlignment="1" quotePrefix="1">
      <alignment horizontal="right" vertical="top"/>
      <protection/>
    </xf>
    <xf numFmtId="182" fontId="6" fillId="0" borderId="15" xfId="22" applyNumberFormat="1" applyFont="1" applyFill="1" applyBorder="1" applyAlignment="1" quotePrefix="1">
      <alignment horizontal="right" vertical="top"/>
      <protection/>
    </xf>
    <xf numFmtId="38" fontId="5" fillId="0" borderId="0" xfId="17" applyFont="1" applyBorder="1" applyAlignment="1">
      <alignment horizontal="right"/>
    </xf>
    <xf numFmtId="181" fontId="15" fillId="0" borderId="0" xfId="22" applyNumberFormat="1" applyFont="1" applyFill="1" applyBorder="1" applyAlignment="1" quotePrefix="1">
      <alignment horizontal="right"/>
      <protection/>
    </xf>
    <xf numFmtId="182" fontId="15" fillId="0" borderId="0" xfId="22" applyNumberFormat="1" applyFont="1" applyFill="1" applyBorder="1" applyAlignment="1" quotePrefix="1">
      <alignment horizontal="right"/>
      <protection/>
    </xf>
    <xf numFmtId="38" fontId="5" fillId="0" borderId="2" xfId="17" applyFont="1" applyBorder="1" applyAlignment="1">
      <alignment horizontal="right"/>
    </xf>
    <xf numFmtId="38" fontId="5" fillId="0" borderId="35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4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181" fontId="15" fillId="0" borderId="4" xfId="22" applyNumberFormat="1" applyFont="1" applyFill="1" applyBorder="1" applyAlignment="1" quotePrefix="1">
      <alignment horizontal="right"/>
      <protection/>
    </xf>
    <xf numFmtId="182" fontId="15" fillId="0" borderId="4" xfId="22" applyNumberFormat="1" applyFont="1" applyFill="1" applyBorder="1" applyAlignment="1" quotePrefix="1">
      <alignment horizontal="right"/>
      <protection/>
    </xf>
    <xf numFmtId="38" fontId="5" fillId="0" borderId="5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10" fillId="0" borderId="27" xfId="17" applyFont="1" applyBorder="1" applyAlignment="1">
      <alignment horizontal="center" vertical="center"/>
    </xf>
    <xf numFmtId="38" fontId="10" fillId="0" borderId="36" xfId="17" applyFont="1" applyBorder="1" applyAlignment="1">
      <alignment horizontal="center" vertical="center"/>
    </xf>
    <xf numFmtId="38" fontId="10" fillId="0" borderId="37" xfId="17" applyFont="1" applyBorder="1" applyAlignment="1">
      <alignment horizontal="center" vertical="center"/>
    </xf>
    <xf numFmtId="38" fontId="10" fillId="0" borderId="8" xfId="17" applyFont="1" applyBorder="1" applyAlignment="1">
      <alignment horizontal="center" vertical="center"/>
    </xf>
    <xf numFmtId="38" fontId="10" fillId="0" borderId="38" xfId="17" applyFont="1" applyBorder="1" applyAlignment="1">
      <alignment vertical="center"/>
    </xf>
    <xf numFmtId="38" fontId="10" fillId="0" borderId="30" xfId="17" applyFont="1" applyBorder="1" applyAlignment="1">
      <alignment vertical="center"/>
    </xf>
    <xf numFmtId="38" fontId="10" fillId="0" borderId="24" xfId="17" applyFont="1" applyBorder="1" applyAlignment="1">
      <alignment vertical="center"/>
    </xf>
    <xf numFmtId="38" fontId="10" fillId="0" borderId="39" xfId="17" applyFont="1" applyBorder="1" applyAlignment="1">
      <alignment horizontal="right" vertical="center"/>
    </xf>
    <xf numFmtId="38" fontId="10" fillId="0" borderId="32" xfId="17" applyFont="1" applyBorder="1" applyAlignment="1">
      <alignment horizontal="right" vertical="center"/>
    </xf>
    <xf numFmtId="38" fontId="10" fillId="0" borderId="14" xfId="17" applyFont="1" applyBorder="1" applyAlignment="1">
      <alignment horizontal="right" vertical="center"/>
    </xf>
    <xf numFmtId="182" fontId="16" fillId="0" borderId="39" xfId="22" applyNumberFormat="1" applyFont="1" applyFill="1" applyBorder="1" applyAlignment="1" quotePrefix="1">
      <alignment horizontal="right" vertical="center"/>
      <protection/>
    </xf>
    <xf numFmtId="182" fontId="16" fillId="0" borderId="32" xfId="22" applyNumberFormat="1" applyFont="1" applyFill="1" applyBorder="1" applyAlignment="1" quotePrefix="1">
      <alignment horizontal="right" vertical="center"/>
      <protection/>
    </xf>
    <xf numFmtId="183" fontId="16" fillId="0" borderId="32" xfId="22" applyNumberFormat="1" applyFont="1" applyFill="1" applyBorder="1" applyAlignment="1" quotePrefix="1">
      <alignment horizontal="right" vertical="center"/>
      <protection/>
    </xf>
    <xf numFmtId="189" fontId="16" fillId="0" borderId="14" xfId="22" applyNumberFormat="1" applyFont="1" applyFill="1" applyBorder="1" applyAlignment="1" quotePrefix="1">
      <alignment horizontal="right" vertical="center"/>
      <protection/>
    </xf>
    <xf numFmtId="38" fontId="10" fillId="0" borderId="10" xfId="17" applyFont="1" applyBorder="1" applyAlignment="1">
      <alignment horizontal="center" vertical="center"/>
    </xf>
    <xf numFmtId="38" fontId="10" fillId="0" borderId="40" xfId="17" applyFont="1" applyBorder="1" applyAlignment="1">
      <alignment horizontal="right" vertical="center"/>
    </xf>
    <xf numFmtId="38" fontId="10" fillId="0" borderId="34" xfId="17" applyFont="1" applyBorder="1" applyAlignment="1">
      <alignment horizontal="right" vertical="center"/>
    </xf>
    <xf numFmtId="38" fontId="10" fillId="0" borderId="20" xfId="17" applyFont="1" applyBorder="1" applyAlignment="1">
      <alignment horizontal="right" vertical="center"/>
    </xf>
    <xf numFmtId="189" fontId="16" fillId="0" borderId="32" xfId="22" applyNumberFormat="1" applyFont="1" applyFill="1" applyBorder="1" applyAlignment="1">
      <alignment horizontal="right" vertical="center"/>
      <protection/>
    </xf>
    <xf numFmtId="189" fontId="16" fillId="0" borderId="32" xfId="22" applyNumberFormat="1" applyFont="1" applyFill="1" applyBorder="1" applyAlignment="1" quotePrefix="1">
      <alignment horizontal="right" vertical="center"/>
      <protection/>
    </xf>
    <xf numFmtId="183" fontId="15" fillId="0" borderId="32" xfId="22" applyNumberFormat="1" applyFont="1" applyFill="1" applyBorder="1" applyAlignment="1">
      <alignment horizontal="right"/>
      <protection/>
    </xf>
    <xf numFmtId="183" fontId="15" fillId="0" borderId="14" xfId="22" applyNumberFormat="1" applyFont="1" applyFill="1" applyBorder="1" applyAlignment="1">
      <alignment horizontal="right"/>
      <protection/>
    </xf>
    <xf numFmtId="182" fontId="15" fillId="0" borderId="39" xfId="22" applyNumberFormat="1" applyFont="1" applyFill="1" applyBorder="1" applyAlignment="1">
      <alignment horizontal="right"/>
      <protection/>
    </xf>
    <xf numFmtId="197" fontId="15" fillId="0" borderId="32" xfId="22" applyNumberFormat="1" applyFont="1" applyFill="1" applyBorder="1" applyAlignment="1">
      <alignment horizontal="right"/>
      <protection/>
    </xf>
    <xf numFmtId="38" fontId="11" fillId="0" borderId="39" xfId="17" applyFont="1" applyBorder="1" applyAlignment="1">
      <alignment/>
    </xf>
    <xf numFmtId="38" fontId="11" fillId="0" borderId="32" xfId="17" applyFont="1" applyBorder="1" applyAlignment="1">
      <alignment/>
    </xf>
    <xf numFmtId="38" fontId="11" fillId="0" borderId="14" xfId="17" applyFont="1" applyBorder="1" applyAlignment="1">
      <alignment/>
    </xf>
    <xf numFmtId="38" fontId="11" fillId="0" borderId="40" xfId="17" applyFont="1" applyBorder="1" applyAlignment="1">
      <alignment/>
    </xf>
    <xf numFmtId="38" fontId="11" fillId="0" borderId="34" xfId="17" applyFont="1" applyBorder="1" applyAlignment="1">
      <alignment/>
    </xf>
    <xf numFmtId="38" fontId="11" fillId="0" borderId="20" xfId="17" applyFont="1" applyBorder="1" applyAlignment="1">
      <alignment/>
    </xf>
    <xf numFmtId="0" fontId="5" fillId="0" borderId="8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38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/>
    </xf>
    <xf numFmtId="38" fontId="10" fillId="0" borderId="32" xfId="17" applyFont="1" applyBorder="1" applyAlignment="1">
      <alignment vertical="center"/>
    </xf>
    <xf numFmtId="38" fontId="10" fillId="0" borderId="14" xfId="17" applyFont="1" applyBorder="1" applyAlignment="1">
      <alignment vertical="center"/>
    </xf>
    <xf numFmtId="38" fontId="10" fillId="0" borderId="15" xfId="17" applyFont="1" applyBorder="1" applyAlignment="1">
      <alignment vertical="center"/>
    </xf>
    <xf numFmtId="202" fontId="10" fillId="0" borderId="8" xfId="0" applyNumberFormat="1" applyFont="1" applyBorder="1" applyAlignment="1">
      <alignment vertical="center"/>
    </xf>
    <xf numFmtId="202" fontId="10" fillId="0" borderId="10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1" fillId="0" borderId="3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38" fontId="11" fillId="0" borderId="39" xfId="17" applyFont="1" applyBorder="1" applyAlignment="1">
      <alignment horizontal="right" vertical="center" indent="1"/>
    </xf>
    <xf numFmtId="38" fontId="11" fillId="0" borderId="32" xfId="17" applyFont="1" applyBorder="1" applyAlignment="1">
      <alignment horizontal="right" vertical="center" indent="1"/>
    </xf>
    <xf numFmtId="38" fontId="11" fillId="0" borderId="14" xfId="17" applyFont="1" applyBorder="1" applyAlignment="1">
      <alignment horizontal="right" vertical="center" indent="1"/>
    </xf>
    <xf numFmtId="38" fontId="5" fillId="0" borderId="39" xfId="17" applyFont="1" applyBorder="1" applyAlignment="1">
      <alignment horizontal="right" vertical="center" indent="1"/>
    </xf>
    <xf numFmtId="38" fontId="5" fillId="0" borderId="32" xfId="17" applyFont="1" applyBorder="1" applyAlignment="1">
      <alignment horizontal="right" vertical="center" indent="1"/>
    </xf>
    <xf numFmtId="38" fontId="5" fillId="0" borderId="14" xfId="17" applyFont="1" applyBorder="1" applyAlignment="1">
      <alignment horizontal="right" vertical="center" indent="1"/>
    </xf>
    <xf numFmtId="0" fontId="11" fillId="0" borderId="32" xfId="0" applyFont="1" applyBorder="1" applyAlignment="1">
      <alignment horizontal="right" vertical="center" indent="1"/>
    </xf>
    <xf numFmtId="0" fontId="11" fillId="0" borderId="14" xfId="0" applyFont="1" applyBorder="1" applyAlignment="1">
      <alignment horizontal="right" vertical="center" indent="1"/>
    </xf>
    <xf numFmtId="0" fontId="11" fillId="0" borderId="34" xfId="0" applyFont="1" applyBorder="1" applyAlignment="1">
      <alignment horizontal="right" vertical="center" indent="1"/>
    </xf>
    <xf numFmtId="0" fontId="11" fillId="0" borderId="20" xfId="0" applyFont="1" applyBorder="1" applyAlignment="1">
      <alignment horizontal="right" vertical="center" indent="1"/>
    </xf>
    <xf numFmtId="0" fontId="11" fillId="0" borderId="9" xfId="0" applyFont="1" applyBorder="1" applyAlignment="1">
      <alignment vertical="center"/>
    </xf>
    <xf numFmtId="38" fontId="11" fillId="0" borderId="41" xfId="17" applyFont="1" applyBorder="1" applyAlignment="1">
      <alignment horizontal="right" vertical="center" indent="1"/>
    </xf>
    <xf numFmtId="38" fontId="11" fillId="0" borderId="31" xfId="17" applyFont="1" applyBorder="1" applyAlignment="1">
      <alignment horizontal="right" vertical="center" indent="1"/>
    </xf>
    <xf numFmtId="38" fontId="11" fillId="0" borderId="16" xfId="17" applyFont="1" applyBorder="1" applyAlignment="1">
      <alignment horizontal="right" vertical="center" indent="1"/>
    </xf>
    <xf numFmtId="0" fontId="11" fillId="0" borderId="7" xfId="0" applyFont="1" applyBorder="1" applyAlignment="1">
      <alignment vertical="center"/>
    </xf>
    <xf numFmtId="38" fontId="11" fillId="0" borderId="42" xfId="17" applyFont="1" applyBorder="1" applyAlignment="1">
      <alignment horizontal="right" vertical="center" indent="1"/>
    </xf>
    <xf numFmtId="38" fontId="11" fillId="0" borderId="33" xfId="17" applyFont="1" applyBorder="1" applyAlignment="1">
      <alignment horizontal="right" vertical="center" indent="1"/>
    </xf>
    <xf numFmtId="38" fontId="11" fillId="0" borderId="18" xfId="17" applyFont="1" applyBorder="1" applyAlignment="1">
      <alignment horizontal="right" vertical="center" indent="1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2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/>
    </xf>
    <xf numFmtId="182" fontId="15" fillId="0" borderId="45" xfId="22" applyNumberFormat="1" applyFont="1" applyFill="1" applyBorder="1" applyAlignment="1">
      <alignment vertical="center"/>
      <protection/>
    </xf>
    <xf numFmtId="182" fontId="15" fillId="0" borderId="30" xfId="22" applyNumberFormat="1" applyFont="1" applyFill="1" applyBorder="1" applyAlignment="1">
      <alignment vertical="center"/>
      <protection/>
    </xf>
    <xf numFmtId="182" fontId="15" fillId="0" borderId="46" xfId="22" applyNumberFormat="1" applyFont="1" applyFill="1" applyBorder="1" applyAlignment="1">
      <alignment vertical="center"/>
      <protection/>
    </xf>
    <xf numFmtId="182" fontId="15" fillId="0" borderId="47" xfId="22" applyNumberFormat="1" applyFont="1" applyFill="1" applyBorder="1" applyAlignment="1">
      <alignment horizontal="right" vertical="center"/>
      <protection/>
    </xf>
    <xf numFmtId="182" fontId="15" fillId="0" borderId="32" xfId="22" applyNumberFormat="1" applyFont="1" applyFill="1" applyBorder="1" applyAlignment="1">
      <alignment horizontal="right" vertical="center"/>
      <protection/>
    </xf>
    <xf numFmtId="182" fontId="15" fillId="0" borderId="48" xfId="22" applyNumberFormat="1" applyFont="1" applyFill="1" applyBorder="1" applyAlignment="1">
      <alignment horizontal="right" vertical="center"/>
      <protection/>
    </xf>
    <xf numFmtId="182" fontId="15" fillId="0" borderId="47" xfId="22" applyNumberFormat="1" applyFont="1" applyFill="1" applyBorder="1" applyAlignment="1">
      <alignment vertical="center"/>
      <protection/>
    </xf>
    <xf numFmtId="182" fontId="15" fillId="0" borderId="32" xfId="22" applyNumberFormat="1" applyFont="1" applyFill="1" applyBorder="1" applyAlignment="1">
      <alignment vertical="center"/>
      <protection/>
    </xf>
    <xf numFmtId="182" fontId="15" fillId="0" borderId="48" xfId="22" applyNumberFormat="1" applyFont="1" applyFill="1" applyBorder="1" applyAlignment="1">
      <alignment vertical="center"/>
      <protection/>
    </xf>
    <xf numFmtId="182" fontId="15" fillId="0" borderId="49" xfId="22" applyNumberFormat="1" applyFont="1" applyFill="1" applyBorder="1" applyAlignment="1">
      <alignment horizontal="right" vertical="center"/>
      <protection/>
    </xf>
    <xf numFmtId="182" fontId="15" fillId="0" borderId="31" xfId="22" applyNumberFormat="1" applyFont="1" applyFill="1" applyBorder="1" applyAlignment="1">
      <alignment horizontal="right" vertical="center"/>
      <protection/>
    </xf>
    <xf numFmtId="182" fontId="11" fillId="0" borderId="31" xfId="0" applyNumberFormat="1" applyFont="1" applyBorder="1" applyAlignment="1">
      <alignment vertical="center"/>
    </xf>
    <xf numFmtId="182" fontId="11" fillId="0" borderId="50" xfId="0" applyNumberFormat="1" applyFont="1" applyBorder="1" applyAlignment="1">
      <alignment vertical="center"/>
    </xf>
    <xf numFmtId="182" fontId="15" fillId="0" borderId="51" xfId="22" applyNumberFormat="1" applyFont="1" applyFill="1" applyBorder="1" applyAlignment="1">
      <alignment vertical="center"/>
      <protection/>
    </xf>
    <xf numFmtId="182" fontId="15" fillId="0" borderId="33" xfId="22" applyNumberFormat="1" applyFont="1" applyFill="1" applyBorder="1" applyAlignment="1">
      <alignment vertical="center"/>
      <protection/>
    </xf>
    <xf numFmtId="182" fontId="15" fillId="0" borderId="52" xfId="22" applyNumberFormat="1" applyFont="1" applyFill="1" applyBorder="1" applyAlignment="1">
      <alignment vertical="center"/>
      <protection/>
    </xf>
    <xf numFmtId="182" fontId="11" fillId="0" borderId="32" xfId="0" applyNumberFormat="1" applyFont="1" applyBorder="1" applyAlignment="1">
      <alignment vertical="center"/>
    </xf>
    <xf numFmtId="182" fontId="11" fillId="0" borderId="48" xfId="0" applyNumberFormat="1" applyFont="1" applyBorder="1" applyAlignment="1">
      <alignment vertical="center"/>
    </xf>
    <xf numFmtId="182" fontId="15" fillId="0" borderId="53" xfId="22" applyNumberFormat="1" applyFont="1" applyFill="1" applyBorder="1" applyAlignment="1">
      <alignment vertical="center"/>
      <protection/>
    </xf>
    <xf numFmtId="182" fontId="15" fillId="0" borderId="34" xfId="22" applyNumberFormat="1" applyFont="1" applyFill="1" applyBorder="1" applyAlignment="1">
      <alignment vertical="center"/>
      <protection/>
    </xf>
    <xf numFmtId="182" fontId="15" fillId="0" borderId="34" xfId="22" applyNumberFormat="1" applyFont="1" applyFill="1" applyBorder="1" applyAlignment="1">
      <alignment horizontal="right" vertical="center"/>
      <protection/>
    </xf>
    <xf numFmtId="182" fontId="15" fillId="0" borderId="54" xfId="22" applyNumberFormat="1" applyFont="1" applyFill="1" applyBorder="1" applyAlignment="1">
      <alignment vertical="center"/>
      <protection/>
    </xf>
    <xf numFmtId="182" fontId="15" fillId="0" borderId="24" xfId="22" applyNumberFormat="1" applyFont="1" applyFill="1" applyBorder="1" applyAlignment="1">
      <alignment vertical="center"/>
      <protection/>
    </xf>
    <xf numFmtId="182" fontId="15" fillId="0" borderId="14" xfId="22" applyNumberFormat="1" applyFont="1" applyFill="1" applyBorder="1" applyAlignment="1">
      <alignment horizontal="right" vertical="center"/>
      <protection/>
    </xf>
    <xf numFmtId="182" fontId="15" fillId="0" borderId="14" xfId="22" applyNumberFormat="1" applyFont="1" applyFill="1" applyBorder="1" applyAlignment="1">
      <alignment vertical="center"/>
      <protection/>
    </xf>
    <xf numFmtId="182" fontId="15" fillId="0" borderId="18" xfId="22" applyNumberFormat="1" applyFont="1" applyFill="1" applyBorder="1" applyAlignment="1">
      <alignment vertical="center"/>
      <protection/>
    </xf>
    <xf numFmtId="182" fontId="11" fillId="0" borderId="49" xfId="0" applyNumberFormat="1" applyFont="1" applyBorder="1" applyAlignment="1">
      <alignment vertical="center"/>
    </xf>
    <xf numFmtId="182" fontId="11" fillId="0" borderId="16" xfId="0" applyNumberFormat="1" applyFont="1" applyBorder="1" applyAlignment="1">
      <alignment vertical="center"/>
    </xf>
    <xf numFmtId="182" fontId="11" fillId="0" borderId="47" xfId="0" applyNumberFormat="1" applyFont="1" applyBorder="1" applyAlignment="1">
      <alignment vertical="center"/>
    </xf>
    <xf numFmtId="182" fontId="11" fillId="0" borderId="14" xfId="0" applyNumberFormat="1" applyFont="1" applyBorder="1" applyAlignment="1">
      <alignment vertical="center"/>
    </xf>
    <xf numFmtId="182" fontId="15" fillId="0" borderId="20" xfId="22" applyNumberFormat="1" applyFont="1" applyFill="1" applyBorder="1" applyAlignment="1">
      <alignment horizontal="right" vertical="center"/>
      <protection/>
    </xf>
    <xf numFmtId="182" fontId="15" fillId="0" borderId="52" xfId="22" applyNumberFormat="1" applyFont="1" applyFill="1" applyBorder="1" applyAlignment="1">
      <alignment horizontal="right" vertical="center"/>
      <protection/>
    </xf>
    <xf numFmtId="182" fontId="15" fillId="0" borderId="54" xfId="22" applyNumberFormat="1" applyFont="1" applyFill="1" applyBorder="1" applyAlignment="1">
      <alignment horizontal="right" vertical="center"/>
      <protection/>
    </xf>
    <xf numFmtId="182" fontId="15" fillId="0" borderId="38" xfId="22" applyNumberFormat="1" applyFont="1" applyFill="1" applyBorder="1" applyAlignment="1">
      <alignment vertical="center"/>
      <protection/>
    </xf>
    <xf numFmtId="182" fontId="15" fillId="0" borderId="39" xfId="22" applyNumberFormat="1" applyFont="1" applyFill="1" applyBorder="1" applyAlignment="1">
      <alignment vertical="center"/>
      <protection/>
    </xf>
    <xf numFmtId="182" fontId="15" fillId="0" borderId="41" xfId="22" applyNumberFormat="1" applyFont="1" applyFill="1" applyBorder="1" applyAlignment="1">
      <alignment vertical="center"/>
      <protection/>
    </xf>
    <xf numFmtId="182" fontId="15" fillId="0" borderId="31" xfId="22" applyNumberFormat="1" applyFont="1" applyFill="1" applyBorder="1" applyAlignment="1">
      <alignment vertical="center"/>
      <protection/>
    </xf>
    <xf numFmtId="182" fontId="15" fillId="0" borderId="50" xfId="22" applyNumberFormat="1" applyFont="1" applyFill="1" applyBorder="1" applyAlignment="1">
      <alignment horizontal="right" vertical="center"/>
      <protection/>
    </xf>
    <xf numFmtId="182" fontId="15" fillId="0" borderId="42" xfId="22" applyNumberFormat="1" applyFont="1" applyFill="1" applyBorder="1" applyAlignment="1">
      <alignment vertical="center"/>
      <protection/>
    </xf>
    <xf numFmtId="182" fontId="15" fillId="0" borderId="40" xfId="22" applyNumberFormat="1" applyFont="1" applyFill="1" applyBorder="1" applyAlignment="1">
      <alignment vertical="center"/>
      <protection/>
    </xf>
    <xf numFmtId="49" fontId="15" fillId="0" borderId="0" xfId="22" applyNumberFormat="1" applyFont="1" applyFill="1" applyBorder="1" applyAlignment="1">
      <alignment horizontal="left" vertical="top"/>
      <protection/>
    </xf>
    <xf numFmtId="38" fontId="12" fillId="0" borderId="36" xfId="17" applyFont="1" applyFill="1" applyBorder="1" applyAlignment="1">
      <alignment horizontal="center" vertical="center"/>
    </xf>
    <xf numFmtId="38" fontId="12" fillId="0" borderId="27" xfId="17" applyFont="1" applyFill="1" applyBorder="1" applyAlignment="1">
      <alignment horizontal="center" vertical="center"/>
    </xf>
    <xf numFmtId="38" fontId="12" fillId="0" borderId="37" xfId="17" applyFont="1" applyFill="1" applyBorder="1" applyAlignment="1">
      <alignment horizontal="center" vertical="center"/>
    </xf>
    <xf numFmtId="38" fontId="12" fillId="0" borderId="8" xfId="17" applyFont="1" applyFill="1" applyBorder="1" applyAlignment="1">
      <alignment vertical="center" wrapText="1"/>
    </xf>
    <xf numFmtId="38" fontId="12" fillId="0" borderId="8" xfId="17" applyFont="1" applyFill="1" applyBorder="1" applyAlignment="1">
      <alignment vertical="center"/>
    </xf>
    <xf numFmtId="38" fontId="12" fillId="0" borderId="8" xfId="17" applyFont="1" applyFill="1" applyBorder="1" applyAlignment="1">
      <alignment horizontal="left" vertical="center" wrapText="1"/>
    </xf>
    <xf numFmtId="38" fontId="12" fillId="0" borderId="8" xfId="17" applyFont="1" applyFill="1" applyBorder="1" applyAlignment="1">
      <alignment horizontal="left" vertical="center"/>
    </xf>
    <xf numFmtId="38" fontId="12" fillId="0" borderId="8" xfId="17" applyFont="1" applyFill="1" applyBorder="1" applyAlignment="1">
      <alignment/>
    </xf>
    <xf numFmtId="38" fontId="12" fillId="0" borderId="8" xfId="17" applyFont="1" applyFill="1" applyBorder="1" applyAlignment="1">
      <alignment horizontal="left"/>
    </xf>
    <xf numFmtId="38" fontId="12" fillId="0" borderId="10" xfId="17" applyFont="1" applyFill="1" applyBorder="1" applyAlignment="1">
      <alignment horizontal="left" vertical="center"/>
    </xf>
    <xf numFmtId="38" fontId="12" fillId="0" borderId="55" xfId="17" applyFont="1" applyFill="1" applyBorder="1" applyAlignment="1">
      <alignment horizontal="left" vertical="center"/>
    </xf>
    <xf numFmtId="38" fontId="12" fillId="0" borderId="55" xfId="17" applyFont="1" applyFill="1" applyBorder="1" applyAlignment="1">
      <alignment/>
    </xf>
    <xf numFmtId="38" fontId="12" fillId="0" borderId="55" xfId="17" applyFont="1" applyFill="1" applyBorder="1" applyAlignment="1">
      <alignment horizontal="left"/>
    </xf>
    <xf numFmtId="38" fontId="12" fillId="0" borderId="56" xfId="17" applyFont="1" applyFill="1" applyBorder="1" applyAlignment="1">
      <alignment horizontal="left" vertical="center"/>
    </xf>
    <xf numFmtId="38" fontId="12" fillId="0" borderId="38" xfId="17" applyFont="1" applyFill="1" applyBorder="1" applyAlignment="1">
      <alignment/>
    </xf>
    <xf numFmtId="38" fontId="12" fillId="0" borderId="30" xfId="17" applyFont="1" applyFill="1" applyBorder="1" applyAlignment="1">
      <alignment/>
    </xf>
    <xf numFmtId="38" fontId="12" fillId="0" borderId="57" xfId="17" applyFont="1" applyFill="1" applyBorder="1" applyAlignment="1">
      <alignment/>
    </xf>
    <xf numFmtId="182" fontId="13" fillId="0" borderId="39" xfId="22" applyNumberFormat="1" applyFont="1" applyFill="1" applyBorder="1" applyAlignment="1">
      <alignment vertical="top"/>
      <protection/>
    </xf>
    <xf numFmtId="182" fontId="13" fillId="0" borderId="32" xfId="22" applyNumberFormat="1" applyFont="1" applyFill="1" applyBorder="1" applyAlignment="1">
      <alignment vertical="top"/>
      <protection/>
    </xf>
    <xf numFmtId="182" fontId="13" fillId="0" borderId="58" xfId="22" applyNumberFormat="1" applyFont="1" applyFill="1" applyBorder="1" applyAlignment="1">
      <alignment vertical="top"/>
      <protection/>
    </xf>
    <xf numFmtId="38" fontId="12" fillId="0" borderId="39" xfId="17" applyFont="1" applyFill="1" applyBorder="1" applyAlignment="1">
      <alignment/>
    </xf>
    <xf numFmtId="38" fontId="12" fillId="0" borderId="32" xfId="17" applyFont="1" applyFill="1" applyBorder="1" applyAlignment="1">
      <alignment/>
    </xf>
    <xf numFmtId="38" fontId="12" fillId="0" borderId="58" xfId="17" applyFont="1" applyFill="1" applyBorder="1" applyAlignment="1">
      <alignment/>
    </xf>
    <xf numFmtId="182" fontId="13" fillId="0" borderId="58" xfId="22" applyNumberFormat="1" applyFont="1" applyFill="1" applyBorder="1" applyAlignment="1">
      <alignment horizontal="right" vertical="top"/>
      <protection/>
    </xf>
    <xf numFmtId="38" fontId="12" fillId="0" borderId="39" xfId="17" applyFont="1" applyFill="1" applyBorder="1" applyAlignment="1">
      <alignment vertical="center"/>
    </xf>
    <xf numFmtId="38" fontId="12" fillId="0" borderId="32" xfId="17" applyFont="1" applyFill="1" applyBorder="1" applyAlignment="1">
      <alignment vertical="center"/>
    </xf>
    <xf numFmtId="38" fontId="12" fillId="0" borderId="40" xfId="17" applyFont="1" applyFill="1" applyBorder="1" applyAlignment="1">
      <alignment/>
    </xf>
    <xf numFmtId="38" fontId="12" fillId="0" borderId="34" xfId="17" applyFont="1" applyFill="1" applyBorder="1" applyAlignment="1">
      <alignment/>
    </xf>
    <xf numFmtId="38" fontId="12" fillId="0" borderId="59" xfId="17" applyFont="1" applyFill="1" applyBorder="1" applyAlignment="1">
      <alignment/>
    </xf>
    <xf numFmtId="182" fontId="13" fillId="0" borderId="38" xfId="22" applyNumberFormat="1" applyFont="1" applyFill="1" applyBorder="1" applyAlignment="1">
      <alignment vertical="top"/>
      <protection/>
    </xf>
    <xf numFmtId="182" fontId="13" fillId="0" borderId="30" xfId="22" applyNumberFormat="1" applyFont="1" applyFill="1" applyBorder="1" applyAlignment="1">
      <alignment vertical="top"/>
      <protection/>
    </xf>
    <xf numFmtId="182" fontId="13" fillId="0" borderId="24" xfId="22" applyNumberFormat="1" applyFont="1" applyFill="1" applyBorder="1" applyAlignment="1">
      <alignment horizontal="right" vertical="top"/>
      <protection/>
    </xf>
    <xf numFmtId="182" fontId="13" fillId="0" borderId="14" xfId="22" applyNumberFormat="1" applyFont="1" applyFill="1" applyBorder="1" applyAlignment="1">
      <alignment vertical="top"/>
      <protection/>
    </xf>
    <xf numFmtId="182" fontId="13" fillId="0" borderId="14" xfId="22" applyNumberFormat="1" applyFont="1" applyFill="1" applyBorder="1" applyAlignment="1">
      <alignment horizontal="right" vertical="top"/>
      <protection/>
    </xf>
    <xf numFmtId="38" fontId="12" fillId="0" borderId="14" xfId="17" applyFont="1" applyFill="1" applyBorder="1" applyAlignment="1">
      <alignment vertical="center"/>
    </xf>
    <xf numFmtId="38" fontId="12" fillId="0" borderId="14" xfId="17" applyFont="1" applyFill="1" applyBorder="1" applyAlignment="1">
      <alignment horizontal="right" vertical="center"/>
    </xf>
    <xf numFmtId="38" fontId="12" fillId="0" borderId="14" xfId="17" applyFont="1" applyFill="1" applyBorder="1" applyAlignment="1">
      <alignment horizontal="right"/>
    </xf>
    <xf numFmtId="38" fontId="12" fillId="0" borderId="14" xfId="17" applyFont="1" applyFill="1" applyBorder="1" applyAlignment="1">
      <alignment/>
    </xf>
    <xf numFmtId="38" fontId="12" fillId="0" borderId="20" xfId="17" applyFont="1" applyFill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190" fontId="15" fillId="0" borderId="38" xfId="22" applyNumberFormat="1" applyFont="1" applyFill="1" applyBorder="1" applyAlignment="1">
      <alignment horizontal="right" vertical="center"/>
      <protection/>
    </xf>
    <xf numFmtId="190" fontId="15" fillId="0" borderId="30" xfId="22" applyNumberFormat="1" applyFont="1" applyFill="1" applyBorder="1" applyAlignment="1">
      <alignment horizontal="right" vertical="center"/>
      <protection/>
    </xf>
    <xf numFmtId="190" fontId="15" fillId="0" borderId="57" xfId="22" applyNumberFormat="1" applyFont="1" applyFill="1" applyBorder="1" applyAlignment="1">
      <alignment horizontal="right" vertical="center"/>
      <protection/>
    </xf>
    <xf numFmtId="0" fontId="11" fillId="0" borderId="58" xfId="0" applyFont="1" applyBorder="1" applyAlignment="1">
      <alignment vertical="center"/>
    </xf>
    <xf numFmtId="190" fontId="15" fillId="0" borderId="39" xfId="22" applyNumberFormat="1" applyFont="1" applyFill="1" applyBorder="1" applyAlignment="1">
      <alignment horizontal="right" vertical="center"/>
      <protection/>
    </xf>
    <xf numFmtId="190" fontId="15" fillId="0" borderId="32" xfId="22" applyNumberFormat="1" applyFont="1" applyFill="1" applyBorder="1" applyAlignment="1">
      <alignment horizontal="right" vertical="center"/>
      <protection/>
    </xf>
    <xf numFmtId="190" fontId="15" fillId="0" borderId="58" xfId="22" applyNumberFormat="1" applyFont="1" applyFill="1" applyBorder="1" applyAlignment="1">
      <alignment horizontal="right" vertical="center"/>
      <protection/>
    </xf>
    <xf numFmtId="190" fontId="15" fillId="0" borderId="40" xfId="22" applyNumberFormat="1" applyFont="1" applyFill="1" applyBorder="1" applyAlignment="1">
      <alignment horizontal="right" vertical="center"/>
      <protection/>
    </xf>
    <xf numFmtId="190" fontId="15" fillId="0" borderId="34" xfId="22" applyNumberFormat="1" applyFont="1" applyFill="1" applyBorder="1" applyAlignment="1">
      <alignment horizontal="right" vertical="center"/>
      <protection/>
    </xf>
    <xf numFmtId="190" fontId="15" fillId="0" borderId="59" xfId="22" applyNumberFormat="1" applyFont="1" applyFill="1" applyBorder="1" applyAlignment="1">
      <alignment horizontal="right" vertical="center"/>
      <protection/>
    </xf>
    <xf numFmtId="190" fontId="15" fillId="0" borderId="24" xfId="22" applyNumberFormat="1" applyFont="1" applyFill="1" applyBorder="1" applyAlignment="1">
      <alignment horizontal="right" vertical="center"/>
      <protection/>
    </xf>
    <xf numFmtId="190" fontId="15" fillId="0" borderId="14" xfId="22" applyNumberFormat="1" applyFont="1" applyFill="1" applyBorder="1" applyAlignment="1">
      <alignment horizontal="right" vertical="center"/>
      <protection/>
    </xf>
    <xf numFmtId="190" fontId="15" fillId="0" borderId="20" xfId="22" applyNumberFormat="1" applyFont="1" applyFill="1" applyBorder="1" applyAlignment="1">
      <alignment horizontal="right" vertical="center"/>
      <protection/>
    </xf>
    <xf numFmtId="202" fontId="12" fillId="0" borderId="0" xfId="0" applyNumberFormat="1" applyFont="1" applyBorder="1" applyAlignment="1">
      <alignment horizontal="distributed" vertical="center"/>
    </xf>
    <xf numFmtId="202" fontId="12" fillId="0" borderId="2" xfId="0" applyNumberFormat="1" applyFont="1" applyBorder="1" applyAlignment="1">
      <alignment horizontal="distributed" vertical="center"/>
    </xf>
    <xf numFmtId="202" fontId="12" fillId="0" borderId="8" xfId="0" applyNumberFormat="1" applyFont="1" applyBorder="1" applyAlignment="1">
      <alignment horizontal="distributed" vertical="center"/>
    </xf>
    <xf numFmtId="202" fontId="12" fillId="0" borderId="10" xfId="0" applyNumberFormat="1" applyFont="1" applyBorder="1" applyAlignment="1">
      <alignment horizontal="distributed" vertical="center"/>
    </xf>
    <xf numFmtId="202" fontId="12" fillId="0" borderId="5" xfId="0" applyNumberFormat="1" applyFont="1" applyBorder="1" applyAlignment="1">
      <alignment horizontal="center" vertical="center"/>
    </xf>
    <xf numFmtId="202" fontId="12" fillId="0" borderId="3" xfId="0" applyNumberFormat="1" applyFont="1" applyBorder="1" applyAlignment="1">
      <alignment horizontal="distributed" vertical="center"/>
    </xf>
    <xf numFmtId="202" fontId="12" fillId="0" borderId="9" xfId="0" applyNumberFormat="1" applyFont="1" applyBorder="1" applyAlignment="1">
      <alignment horizontal="distributed" vertical="center"/>
    </xf>
    <xf numFmtId="202" fontId="12" fillId="0" borderId="4" xfId="0" applyNumberFormat="1" applyFont="1" applyBorder="1" applyAlignment="1">
      <alignment horizontal="distributed" vertical="center"/>
    </xf>
    <xf numFmtId="202" fontId="12" fillId="0" borderId="7" xfId="0" applyNumberFormat="1" applyFont="1" applyBorder="1" applyAlignment="1">
      <alignment horizontal="distributed" vertical="center"/>
    </xf>
    <xf numFmtId="38" fontId="12" fillId="0" borderId="38" xfId="17" applyFont="1" applyBorder="1" applyAlignment="1">
      <alignment vertical="center"/>
    </xf>
    <xf numFmtId="38" fontId="12" fillId="0" borderId="30" xfId="17" applyFont="1" applyBorder="1" applyAlignment="1">
      <alignment vertical="center"/>
    </xf>
    <xf numFmtId="176" fontId="12" fillId="0" borderId="24" xfId="17" applyNumberFormat="1" applyFont="1" applyBorder="1" applyAlignment="1">
      <alignment vertical="center"/>
    </xf>
    <xf numFmtId="38" fontId="12" fillId="0" borderId="41" xfId="17" applyFont="1" applyBorder="1" applyAlignment="1">
      <alignment vertical="center"/>
    </xf>
    <xf numFmtId="38" fontId="12" fillId="0" borderId="31" xfId="17" applyFont="1" applyBorder="1" applyAlignment="1">
      <alignment vertical="center"/>
    </xf>
    <xf numFmtId="176" fontId="12" fillId="0" borderId="16" xfId="17" applyNumberFormat="1" applyFont="1" applyBorder="1" applyAlignment="1">
      <alignment vertical="center"/>
    </xf>
    <xf numFmtId="38" fontId="12" fillId="0" borderId="39" xfId="17" applyFont="1" applyBorder="1" applyAlignment="1">
      <alignment vertical="center"/>
    </xf>
    <xf numFmtId="38" fontId="12" fillId="0" borderId="32" xfId="17" applyFont="1" applyBorder="1" applyAlignment="1">
      <alignment vertical="center"/>
    </xf>
    <xf numFmtId="176" fontId="12" fillId="0" borderId="14" xfId="17" applyNumberFormat="1" applyFont="1" applyBorder="1" applyAlignment="1">
      <alignment vertical="center"/>
    </xf>
    <xf numFmtId="38" fontId="12" fillId="0" borderId="42" xfId="17" applyFont="1" applyBorder="1" applyAlignment="1">
      <alignment vertical="center"/>
    </xf>
    <xf numFmtId="38" fontId="12" fillId="0" borderId="33" xfId="17" applyFont="1" applyBorder="1" applyAlignment="1">
      <alignment vertical="center"/>
    </xf>
    <xf numFmtId="176" fontId="12" fillId="0" borderId="18" xfId="17" applyNumberFormat="1" applyFont="1" applyBorder="1" applyAlignment="1">
      <alignment vertical="center"/>
    </xf>
    <xf numFmtId="38" fontId="13" fillId="0" borderId="39" xfId="17" applyFont="1" applyFill="1" applyBorder="1" applyAlignment="1">
      <alignment horizontal="right" vertical="center"/>
    </xf>
    <xf numFmtId="38" fontId="13" fillId="0" borderId="32" xfId="17" applyFont="1" applyFill="1" applyBorder="1" applyAlignment="1">
      <alignment horizontal="right" vertical="center"/>
    </xf>
    <xf numFmtId="176" fontId="13" fillId="0" borderId="14" xfId="17" applyNumberFormat="1" applyFont="1" applyFill="1" applyBorder="1" applyAlignment="1">
      <alignment horizontal="right" vertical="center"/>
    </xf>
    <xf numFmtId="202" fontId="12" fillId="0" borderId="32" xfId="0" applyNumberFormat="1" applyFont="1" applyBorder="1" applyAlignment="1">
      <alignment horizontal="right" vertical="center"/>
    </xf>
    <xf numFmtId="202" fontId="12" fillId="0" borderId="14" xfId="0" applyNumberFormat="1" applyFont="1" applyBorder="1" applyAlignment="1">
      <alignment horizontal="right" vertical="center"/>
    </xf>
    <xf numFmtId="202" fontId="12" fillId="0" borderId="40" xfId="0" applyNumberFormat="1" applyFont="1" applyBorder="1" applyAlignment="1">
      <alignment horizontal="right" vertical="center"/>
    </xf>
    <xf numFmtId="202" fontId="12" fillId="0" borderId="34" xfId="0" applyNumberFormat="1" applyFont="1" applyBorder="1" applyAlignment="1">
      <alignment horizontal="right" vertical="center"/>
    </xf>
    <xf numFmtId="219" fontId="12" fillId="0" borderId="34" xfId="0" applyNumberFormat="1" applyFont="1" applyBorder="1" applyAlignment="1">
      <alignment horizontal="right" vertical="center"/>
    </xf>
    <xf numFmtId="179" fontId="12" fillId="0" borderId="34" xfId="0" applyNumberFormat="1" applyFont="1" applyBorder="1" applyAlignment="1">
      <alignment horizontal="right" vertical="center"/>
    </xf>
    <xf numFmtId="38" fontId="13" fillId="0" borderId="34" xfId="17" applyFont="1" applyFill="1" applyBorder="1" applyAlignment="1">
      <alignment horizontal="right" vertical="center"/>
    </xf>
    <xf numFmtId="202" fontId="12" fillId="0" borderId="20" xfId="0" applyNumberFormat="1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0" fontId="4" fillId="0" borderId="0" xfId="21" applyFont="1" applyBorder="1" applyAlignment="1">
      <alignment horizontal="left" vertical="center"/>
      <protection/>
    </xf>
    <xf numFmtId="0" fontId="5" fillId="0" borderId="0" xfId="21" applyFont="1" applyBorder="1" applyAlignment="1">
      <alignment vertical="center"/>
      <protection/>
    </xf>
    <xf numFmtId="179" fontId="5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vertical="top" wrapText="1"/>
      <protection/>
    </xf>
    <xf numFmtId="179" fontId="5" fillId="0" borderId="0" xfId="21" applyNumberFormat="1" applyFont="1" applyBorder="1" applyAlignment="1">
      <alignment vertical="top" wrapText="1"/>
      <protection/>
    </xf>
    <xf numFmtId="0" fontId="11" fillId="0" borderId="0" xfId="21" applyFont="1" applyBorder="1" applyAlignment="1">
      <alignment vertical="center"/>
      <protection/>
    </xf>
    <xf numFmtId="179" fontId="11" fillId="0" borderId="0" xfId="21" applyNumberFormat="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179" fontId="4" fillId="0" borderId="0" xfId="21" applyNumberFormat="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vertical="center"/>
      <protection/>
    </xf>
    <xf numFmtId="179" fontId="5" fillId="0" borderId="0" xfId="21" applyNumberFormat="1" applyFont="1" applyAlignment="1">
      <alignment vertical="center"/>
      <protection/>
    </xf>
    <xf numFmtId="0" fontId="11" fillId="0" borderId="8" xfId="21" applyFont="1" applyBorder="1" applyAlignment="1">
      <alignment horizontal="distributed"/>
      <protection/>
    </xf>
    <xf numFmtId="0" fontId="11" fillId="0" borderId="8" xfId="21" applyFont="1" applyBorder="1" applyAlignment="1">
      <alignment horizontal="distributed" vertical="center"/>
      <protection/>
    </xf>
    <xf numFmtId="0" fontId="11" fillId="0" borderId="10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distributed" vertical="center"/>
      <protection/>
    </xf>
    <xf numFmtId="0" fontId="11" fillId="0" borderId="7" xfId="21" applyFont="1" applyBorder="1" applyAlignment="1">
      <alignment horizontal="distributed" vertical="center"/>
      <protection/>
    </xf>
    <xf numFmtId="38" fontId="11" fillId="0" borderId="38" xfId="17" applyFont="1" applyBorder="1" applyAlignment="1">
      <alignment vertical="center"/>
    </xf>
    <xf numFmtId="38" fontId="11" fillId="0" borderId="30" xfId="17" applyFont="1" applyBorder="1" applyAlignment="1">
      <alignment vertical="center"/>
    </xf>
    <xf numFmtId="38" fontId="11" fillId="0" borderId="30" xfId="17" applyFont="1" applyBorder="1" applyAlignment="1">
      <alignment horizontal="right" vertical="center"/>
    </xf>
    <xf numFmtId="38" fontId="11" fillId="0" borderId="24" xfId="17" applyFont="1" applyBorder="1" applyAlignment="1">
      <alignment vertical="center"/>
    </xf>
    <xf numFmtId="38" fontId="11" fillId="0" borderId="41" xfId="17" applyFont="1" applyBorder="1" applyAlignment="1">
      <alignment vertical="center"/>
    </xf>
    <xf numFmtId="38" fontId="11" fillId="0" borderId="31" xfId="17" applyFont="1" applyBorder="1" applyAlignment="1">
      <alignment vertical="center"/>
    </xf>
    <xf numFmtId="38" fontId="11" fillId="0" borderId="31" xfId="17" applyFont="1" applyBorder="1" applyAlignment="1">
      <alignment horizontal="right" vertical="center"/>
    </xf>
    <xf numFmtId="38" fontId="11" fillId="0" borderId="16" xfId="17" applyFont="1" applyBorder="1" applyAlignment="1">
      <alignment vertical="center"/>
    </xf>
    <xf numFmtId="38" fontId="11" fillId="0" borderId="39" xfId="17" applyFont="1" applyBorder="1" applyAlignment="1">
      <alignment vertical="center"/>
    </xf>
    <xf numFmtId="38" fontId="11" fillId="0" borderId="32" xfId="17" applyFont="1" applyBorder="1" applyAlignment="1">
      <alignment vertical="center"/>
    </xf>
    <xf numFmtId="38" fontId="11" fillId="0" borderId="32" xfId="17" applyFont="1" applyBorder="1" applyAlignment="1">
      <alignment horizontal="right" vertical="center"/>
    </xf>
    <xf numFmtId="38" fontId="11" fillId="0" borderId="14" xfId="17" applyFont="1" applyBorder="1" applyAlignment="1">
      <alignment vertical="center"/>
    </xf>
    <xf numFmtId="38" fontId="11" fillId="0" borderId="42" xfId="17" applyFont="1" applyBorder="1" applyAlignment="1">
      <alignment vertical="center"/>
    </xf>
    <xf numFmtId="38" fontId="11" fillId="0" borderId="33" xfId="17" applyFont="1" applyBorder="1" applyAlignment="1">
      <alignment horizontal="right" vertical="center"/>
    </xf>
    <xf numFmtId="38" fontId="11" fillId="0" borderId="33" xfId="17" applyFont="1" applyBorder="1" applyAlignment="1">
      <alignment vertical="center"/>
    </xf>
    <xf numFmtId="38" fontId="11" fillId="0" borderId="18" xfId="17" applyFont="1" applyBorder="1" applyAlignment="1">
      <alignment vertical="center"/>
    </xf>
    <xf numFmtId="38" fontId="11" fillId="0" borderId="40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0" fontId="12" fillId="0" borderId="0" xfId="21" applyFont="1" applyBorder="1" applyAlignment="1">
      <alignment horizontal="distributed"/>
      <protection/>
    </xf>
    <xf numFmtId="0" fontId="12" fillId="0" borderId="3" xfId="21" applyFont="1" applyBorder="1" applyAlignment="1">
      <alignment horizontal="distributed" vertical="center"/>
      <protection/>
    </xf>
    <xf numFmtId="0" fontId="12" fillId="0" borderId="0" xfId="21" applyFont="1" applyBorder="1" applyAlignment="1">
      <alignment horizontal="distributed" vertical="center"/>
      <protection/>
    </xf>
    <xf numFmtId="0" fontId="12" fillId="0" borderId="4" xfId="21" applyFont="1" applyBorder="1" applyAlignment="1">
      <alignment horizontal="distributed" vertical="center"/>
      <protection/>
    </xf>
    <xf numFmtId="0" fontId="12" fillId="0" borderId="2" xfId="21" applyFont="1" applyBorder="1" applyAlignment="1">
      <alignment horizontal="distributed" vertical="center"/>
      <protection/>
    </xf>
    <xf numFmtId="0" fontId="5" fillId="0" borderId="38" xfId="0" applyFont="1" applyBorder="1" applyAlignment="1">
      <alignment horizontal="right" vertical="center" indent="1"/>
    </xf>
    <xf numFmtId="0" fontId="5" fillId="0" borderId="30" xfId="0" applyFont="1" applyBorder="1" applyAlignment="1">
      <alignment horizontal="right" vertical="center" indent="1"/>
    </xf>
    <xf numFmtId="38" fontId="5" fillId="0" borderId="30" xfId="17" applyFont="1" applyBorder="1" applyAlignment="1">
      <alignment horizontal="right" vertical="center" indent="1"/>
    </xf>
    <xf numFmtId="38" fontId="5" fillId="0" borderId="24" xfId="17" applyFont="1" applyBorder="1" applyAlignment="1">
      <alignment horizontal="right" vertical="center" indent="1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230" fontId="6" fillId="0" borderId="39" xfId="17" applyNumberFormat="1" applyFont="1" applyFill="1" applyBorder="1" applyAlignment="1">
      <alignment horizontal="right" vertical="center"/>
    </xf>
    <xf numFmtId="230" fontId="6" fillId="0" borderId="32" xfId="17" applyNumberFormat="1" applyFont="1" applyFill="1" applyBorder="1" applyAlignment="1">
      <alignment horizontal="right" vertical="center"/>
    </xf>
    <xf numFmtId="230" fontId="5" fillId="0" borderId="32" xfId="17" applyNumberFormat="1" applyFont="1" applyBorder="1" applyAlignment="1">
      <alignment horizontal="right" vertical="center"/>
    </xf>
    <xf numFmtId="230" fontId="5" fillId="0" borderId="14" xfId="17" applyNumberFormat="1" applyFont="1" applyBorder="1" applyAlignment="1">
      <alignment horizontal="right" vertical="center"/>
    </xf>
    <xf numFmtId="230" fontId="5" fillId="0" borderId="39" xfId="17" applyNumberFormat="1" applyFont="1" applyBorder="1" applyAlignment="1">
      <alignment horizontal="right" vertical="center"/>
    </xf>
    <xf numFmtId="230" fontId="5" fillId="0" borderId="40" xfId="17" applyNumberFormat="1" applyFont="1" applyBorder="1" applyAlignment="1">
      <alignment horizontal="right" vertical="center"/>
    </xf>
    <xf numFmtId="230" fontId="5" fillId="0" borderId="34" xfId="17" applyNumberFormat="1" applyFont="1" applyBorder="1" applyAlignment="1">
      <alignment horizontal="right" vertical="center"/>
    </xf>
    <xf numFmtId="230" fontId="5" fillId="0" borderId="20" xfId="17" applyNumberFormat="1" applyFont="1" applyBorder="1" applyAlignment="1">
      <alignment horizontal="right" vertical="center"/>
    </xf>
    <xf numFmtId="0" fontId="4" fillId="0" borderId="60" xfId="21" applyFont="1" applyBorder="1" applyAlignment="1">
      <alignment horizontal="left" vertical="center"/>
      <protection/>
    </xf>
    <xf numFmtId="0" fontId="11" fillId="0" borderId="8" xfId="21" applyFont="1" applyBorder="1" applyAlignment="1">
      <alignment horizontal="center" vertical="center"/>
      <protection/>
    </xf>
    <xf numFmtId="0" fontId="11" fillId="0" borderId="8" xfId="21" applyFont="1" applyBorder="1" applyAlignment="1">
      <alignment vertical="center"/>
      <protection/>
    </xf>
    <xf numFmtId="0" fontId="11" fillId="0" borderId="10" xfId="21" applyFont="1" applyBorder="1" applyAlignment="1">
      <alignment vertical="center"/>
      <protection/>
    </xf>
    <xf numFmtId="0" fontId="5" fillId="0" borderId="61" xfId="21" applyFont="1" applyBorder="1" applyAlignment="1">
      <alignment vertical="center"/>
      <protection/>
    </xf>
    <xf numFmtId="0" fontId="5" fillId="0" borderId="62" xfId="21" applyFont="1" applyBorder="1" applyAlignment="1">
      <alignment vertical="center"/>
      <protection/>
    </xf>
    <xf numFmtId="0" fontId="11" fillId="0" borderId="63" xfId="21" applyFont="1" applyBorder="1" applyAlignment="1">
      <alignment horizontal="center" vertical="top" wrapText="1"/>
      <protection/>
    </xf>
    <xf numFmtId="0" fontId="11" fillId="0" borderId="43" xfId="21" applyFont="1" applyBorder="1" applyAlignment="1">
      <alignment horizontal="center" vertical="top" wrapText="1"/>
      <protection/>
    </xf>
    <xf numFmtId="0" fontId="11" fillId="0" borderId="64" xfId="21" applyFont="1" applyBorder="1" applyAlignment="1">
      <alignment horizontal="center" vertical="top" wrapText="1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229" fontId="11" fillId="0" borderId="38" xfId="17" applyNumberFormat="1" applyFont="1" applyBorder="1" applyAlignment="1">
      <alignment vertical="center"/>
    </xf>
    <xf numFmtId="229" fontId="11" fillId="0" borderId="30" xfId="17" applyNumberFormat="1" applyFont="1" applyBorder="1" applyAlignment="1">
      <alignment vertical="center"/>
    </xf>
    <xf numFmtId="229" fontId="11" fillId="0" borderId="24" xfId="17" applyNumberFormat="1" applyFont="1" applyBorder="1" applyAlignment="1">
      <alignment vertical="center"/>
    </xf>
    <xf numFmtId="229" fontId="11" fillId="0" borderId="39" xfId="17" applyNumberFormat="1" applyFont="1" applyBorder="1" applyAlignment="1">
      <alignment vertical="center"/>
    </xf>
    <xf numFmtId="229" fontId="11" fillId="0" borderId="32" xfId="17" applyNumberFormat="1" applyFont="1" applyBorder="1" applyAlignment="1">
      <alignment vertical="center"/>
    </xf>
    <xf numFmtId="229" fontId="11" fillId="0" borderId="32" xfId="17" applyNumberFormat="1" applyFont="1" applyBorder="1" applyAlignment="1">
      <alignment horizontal="right" vertical="center"/>
    </xf>
    <xf numFmtId="229" fontId="11" fillId="0" borderId="14" xfId="17" applyNumberFormat="1" applyFont="1" applyBorder="1" applyAlignment="1">
      <alignment vertical="center"/>
    </xf>
    <xf numFmtId="229" fontId="11" fillId="0" borderId="41" xfId="17" applyNumberFormat="1" applyFont="1" applyBorder="1" applyAlignment="1">
      <alignment vertical="center"/>
    </xf>
    <xf numFmtId="229" fontId="11" fillId="0" borderId="31" xfId="17" applyNumberFormat="1" applyFont="1" applyBorder="1" applyAlignment="1">
      <alignment vertical="center"/>
    </xf>
    <xf numFmtId="229" fontId="11" fillId="0" borderId="16" xfId="17" applyNumberFormat="1" applyFont="1" applyBorder="1" applyAlignment="1">
      <alignment vertical="center"/>
    </xf>
    <xf numFmtId="229" fontId="11" fillId="0" borderId="42" xfId="17" applyNumberFormat="1" applyFont="1" applyBorder="1" applyAlignment="1">
      <alignment vertical="center"/>
    </xf>
    <xf numFmtId="229" fontId="11" fillId="0" borderId="33" xfId="17" applyNumberFormat="1" applyFont="1" applyBorder="1" applyAlignment="1">
      <alignment vertical="center"/>
    </xf>
    <xf numFmtId="229" fontId="11" fillId="0" borderId="18" xfId="17" applyNumberFormat="1" applyFont="1" applyBorder="1" applyAlignment="1">
      <alignment vertical="center"/>
    </xf>
    <xf numFmtId="229" fontId="11" fillId="0" borderId="14" xfId="17" applyNumberFormat="1" applyFont="1" applyBorder="1" applyAlignment="1">
      <alignment horizontal="right" vertical="center"/>
    </xf>
    <xf numFmtId="229" fontId="11" fillId="0" borderId="40" xfId="21" applyNumberFormat="1" applyFont="1" applyBorder="1" applyAlignment="1">
      <alignment vertical="center"/>
      <protection/>
    </xf>
    <xf numFmtId="229" fontId="11" fillId="0" borderId="34" xfId="21" applyNumberFormat="1" applyFont="1" applyBorder="1" applyAlignment="1">
      <alignment vertical="center"/>
      <protection/>
    </xf>
    <xf numFmtId="229" fontId="11" fillId="0" borderId="20" xfId="21" applyNumberFormat="1" applyFont="1" applyBorder="1" applyAlignment="1">
      <alignment vertical="center"/>
      <protection/>
    </xf>
    <xf numFmtId="0" fontId="20" fillId="0" borderId="0" xfId="0" applyFont="1" applyFill="1" applyAlignment="1">
      <alignment/>
    </xf>
    <xf numFmtId="0" fontId="20" fillId="0" borderId="0" xfId="23" applyFont="1" applyFill="1">
      <alignment vertical="center"/>
      <protection/>
    </xf>
    <xf numFmtId="0" fontId="22" fillId="0" borderId="0" xfId="0" applyFont="1" applyFill="1" applyAlignment="1">
      <alignment horizontal="left" vertical="center"/>
    </xf>
    <xf numFmtId="0" fontId="23" fillId="0" borderId="0" xfId="23" applyFont="1" applyFill="1" applyAlignment="1">
      <alignment vertical="center"/>
      <protection/>
    </xf>
    <xf numFmtId="0" fontId="21" fillId="0" borderId="0" xfId="0" applyFont="1" applyFill="1" applyAlignment="1">
      <alignment horizontal="left" vertical="center"/>
    </xf>
    <xf numFmtId="0" fontId="20" fillId="0" borderId="0" xfId="23" applyFont="1" applyFill="1" applyAlignment="1">
      <alignment vertical="center"/>
      <protection/>
    </xf>
    <xf numFmtId="0" fontId="20" fillId="0" borderId="0" xfId="0" applyFont="1" applyFill="1" applyAlignment="1">
      <alignment vertical="center"/>
    </xf>
    <xf numFmtId="0" fontId="0" fillId="0" borderId="0" xfId="23" applyFill="1">
      <alignment vertical="center"/>
      <protection/>
    </xf>
    <xf numFmtId="0" fontId="10" fillId="0" borderId="0" xfId="0" applyFont="1" applyAlignment="1">
      <alignment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5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182" fontId="15" fillId="0" borderId="25" xfId="22" applyNumberFormat="1" applyFont="1" applyFill="1" applyBorder="1" applyAlignment="1">
      <alignment vertical="center"/>
      <protection/>
    </xf>
    <xf numFmtId="182" fontId="15" fillId="0" borderId="0" xfId="22" applyNumberFormat="1" applyFont="1" applyFill="1" applyBorder="1" applyAlignment="1">
      <alignment horizontal="right" vertical="center"/>
      <protection/>
    </xf>
    <xf numFmtId="182" fontId="15" fillId="0" borderId="0" xfId="22" applyNumberFormat="1" applyFont="1" applyFill="1" applyBorder="1" applyAlignment="1">
      <alignment vertical="center"/>
      <protection/>
    </xf>
    <xf numFmtId="182" fontId="15" fillId="0" borderId="3" xfId="22" applyNumberFormat="1" applyFont="1" applyFill="1" applyBorder="1" applyAlignment="1">
      <alignment horizontal="right" vertical="center"/>
      <protection/>
    </xf>
    <xf numFmtId="182" fontId="15" fillId="0" borderId="4" xfId="22" applyNumberFormat="1" applyFont="1" applyFill="1" applyBorder="1" applyAlignment="1">
      <alignment vertical="center"/>
      <protection/>
    </xf>
    <xf numFmtId="182" fontId="15" fillId="0" borderId="2" xfId="22" applyNumberFormat="1" applyFont="1" applyFill="1" applyBorder="1" applyAlignment="1">
      <alignment vertical="center"/>
      <protection/>
    </xf>
    <xf numFmtId="38" fontId="11" fillId="0" borderId="41" xfId="17" applyFont="1" applyBorder="1" applyAlignment="1">
      <alignment/>
    </xf>
    <xf numFmtId="183" fontId="15" fillId="0" borderId="31" xfId="22" applyNumberFormat="1" applyFont="1" applyFill="1" applyBorder="1" applyAlignment="1">
      <alignment horizontal="right"/>
      <protection/>
    </xf>
    <xf numFmtId="183" fontId="15" fillId="0" borderId="16" xfId="22" applyNumberFormat="1" applyFont="1" applyFill="1" applyBorder="1" applyAlignment="1">
      <alignment horizontal="right"/>
      <protection/>
    </xf>
    <xf numFmtId="38" fontId="11" fillId="0" borderId="42" xfId="17" applyFont="1" applyBorder="1" applyAlignment="1">
      <alignment/>
    </xf>
    <xf numFmtId="38" fontId="11" fillId="0" borderId="33" xfId="17" applyFont="1" applyBorder="1" applyAlignment="1">
      <alignment/>
    </xf>
    <xf numFmtId="38" fontId="11" fillId="0" borderId="18" xfId="17" applyFont="1" applyBorder="1" applyAlignment="1">
      <alignment/>
    </xf>
    <xf numFmtId="38" fontId="11" fillId="0" borderId="28" xfId="17" applyFont="1" applyBorder="1" applyAlignment="1">
      <alignment horizontal="center" vertical="center"/>
    </xf>
    <xf numFmtId="38" fontId="11" fillId="0" borderId="8" xfId="17" applyFont="1" applyBorder="1" applyAlignment="1">
      <alignment/>
    </xf>
    <xf numFmtId="38" fontId="11" fillId="0" borderId="7" xfId="17" applyFont="1" applyBorder="1" applyAlignment="1">
      <alignment/>
    </xf>
    <xf numFmtId="38" fontId="11" fillId="0" borderId="10" xfId="17" applyFont="1" applyBorder="1" applyAlignment="1">
      <alignment/>
    </xf>
    <xf numFmtId="38" fontId="11" fillId="0" borderId="8" xfId="17" applyFont="1" applyBorder="1" applyAlignment="1">
      <alignment horizontal="left"/>
    </xf>
    <xf numFmtId="38" fontId="11" fillId="0" borderId="9" xfId="17" applyFont="1" applyBorder="1" applyAlignment="1">
      <alignment horizontal="left"/>
    </xf>
    <xf numFmtId="0" fontId="25" fillId="0" borderId="37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202" fontId="5" fillId="0" borderId="27" xfId="0" applyNumberFormat="1" applyFont="1" applyBorder="1" applyAlignment="1">
      <alignment horizontal="center" vertical="center"/>
    </xf>
    <xf numFmtId="202" fontId="5" fillId="0" borderId="36" xfId="0" applyNumberFormat="1" applyFont="1" applyBorder="1" applyAlignment="1">
      <alignment horizontal="center" vertical="center"/>
    </xf>
    <xf numFmtId="202" fontId="5" fillId="0" borderId="37" xfId="0" applyNumberFormat="1" applyFont="1" applyBorder="1" applyAlignment="1">
      <alignment horizontal="center" vertical="center" wrapText="1"/>
    </xf>
    <xf numFmtId="202" fontId="5" fillId="0" borderId="36" xfId="0" applyNumberFormat="1" applyFont="1" applyBorder="1" applyAlignment="1">
      <alignment horizontal="center" vertical="center" wrapText="1"/>
    </xf>
    <xf numFmtId="202" fontId="10" fillId="0" borderId="8" xfId="0" applyNumberFormat="1" applyFont="1" applyBorder="1" applyAlignment="1">
      <alignment vertical="center" wrapText="1"/>
    </xf>
    <xf numFmtId="38" fontId="11" fillId="0" borderId="40" xfId="17" applyFont="1" applyBorder="1" applyAlignment="1">
      <alignment horizontal="right" vertical="center" indent="1"/>
    </xf>
    <xf numFmtId="38" fontId="11" fillId="0" borderId="34" xfId="17" applyFont="1" applyBorder="1" applyAlignment="1">
      <alignment horizontal="right" vertical="center" indent="1"/>
    </xf>
    <xf numFmtId="229" fontId="16" fillId="0" borderId="39" xfId="22" applyNumberFormat="1" applyFont="1" applyFill="1" applyBorder="1" applyAlignment="1" quotePrefix="1">
      <alignment horizontal="right" vertical="center"/>
      <protection/>
    </xf>
    <xf numFmtId="229" fontId="16" fillId="0" borderId="32" xfId="22" applyNumberFormat="1" applyFont="1" applyFill="1" applyBorder="1" applyAlignment="1" quotePrefix="1">
      <alignment horizontal="right" vertical="center"/>
      <protection/>
    </xf>
    <xf numFmtId="229" fontId="16" fillId="0" borderId="14" xfId="22" applyNumberFormat="1" applyFont="1" applyFill="1" applyBorder="1" applyAlignment="1" quotePrefix="1">
      <alignment horizontal="right" vertical="center"/>
      <protection/>
    </xf>
    <xf numFmtId="229" fontId="16" fillId="0" borderId="15" xfId="22" applyNumberFormat="1" applyFont="1" applyFill="1" applyBorder="1" applyAlignment="1" quotePrefix="1">
      <alignment horizontal="right" vertical="center"/>
      <protection/>
    </xf>
    <xf numFmtId="229" fontId="10" fillId="0" borderId="39" xfId="0" applyNumberFormat="1" applyFont="1" applyBorder="1" applyAlignment="1">
      <alignment/>
    </xf>
    <xf numFmtId="229" fontId="10" fillId="0" borderId="32" xfId="0" applyNumberFormat="1" applyFont="1" applyBorder="1" applyAlignment="1">
      <alignment/>
    </xf>
    <xf numFmtId="229" fontId="10" fillId="0" borderId="14" xfId="0" applyNumberFormat="1" applyFont="1" applyBorder="1" applyAlignment="1">
      <alignment/>
    </xf>
    <xf numFmtId="229" fontId="10" fillId="0" borderId="15" xfId="0" applyNumberFormat="1" applyFont="1" applyBorder="1" applyAlignment="1">
      <alignment horizontal="center"/>
    </xf>
    <xf numFmtId="229" fontId="10" fillId="0" borderId="32" xfId="0" applyNumberFormat="1" applyFont="1" applyBorder="1" applyAlignment="1">
      <alignment horizontal="center"/>
    </xf>
    <xf numFmtId="229" fontId="10" fillId="0" borderId="14" xfId="0" applyNumberFormat="1" applyFont="1" applyBorder="1" applyAlignment="1">
      <alignment horizontal="center"/>
    </xf>
    <xf numFmtId="229" fontId="16" fillId="0" borderId="32" xfId="22" applyNumberFormat="1" applyFont="1" applyFill="1" applyBorder="1" applyAlignment="1">
      <alignment horizontal="right" vertical="center"/>
      <protection/>
    </xf>
    <xf numFmtId="229" fontId="16" fillId="0" borderId="14" xfId="22" applyNumberFormat="1" applyFont="1" applyFill="1" applyBorder="1" applyAlignment="1">
      <alignment horizontal="right" vertical="center"/>
      <protection/>
    </xf>
    <xf numFmtId="229" fontId="10" fillId="0" borderId="14" xfId="0" applyNumberFormat="1" applyFont="1" applyBorder="1" applyAlignment="1">
      <alignment horizontal="right" vertical="center"/>
    </xf>
    <xf numFmtId="229" fontId="10" fillId="0" borderId="15" xfId="0" applyNumberFormat="1" applyFont="1" applyBorder="1" applyAlignment="1">
      <alignment horizontal="right" vertical="center"/>
    </xf>
    <xf numFmtId="229" fontId="10" fillId="0" borderId="32" xfId="0" applyNumberFormat="1" applyFont="1" applyBorder="1" applyAlignment="1">
      <alignment horizontal="right" vertical="center"/>
    </xf>
    <xf numFmtId="229" fontId="16" fillId="0" borderId="15" xfId="22" applyNumberFormat="1" applyFont="1" applyFill="1" applyBorder="1" applyAlignment="1">
      <alignment horizontal="right" vertical="center"/>
      <protection/>
    </xf>
    <xf numFmtId="229" fontId="10" fillId="0" borderId="39" xfId="0" applyNumberFormat="1" applyFont="1" applyBorder="1" applyAlignment="1">
      <alignment horizontal="right" vertical="center"/>
    </xf>
    <xf numFmtId="229" fontId="10" fillId="0" borderId="40" xfId="0" applyNumberFormat="1" applyFont="1" applyBorder="1" applyAlignment="1">
      <alignment horizontal="right"/>
    </xf>
    <xf numFmtId="229" fontId="10" fillId="0" borderId="34" xfId="0" applyNumberFormat="1" applyFont="1" applyBorder="1" applyAlignment="1">
      <alignment horizontal="right"/>
    </xf>
    <xf numFmtId="229" fontId="10" fillId="0" borderId="20" xfId="0" applyNumberFormat="1" applyFont="1" applyBorder="1" applyAlignment="1">
      <alignment horizontal="right"/>
    </xf>
    <xf numFmtId="229" fontId="10" fillId="0" borderId="21" xfId="0" applyNumberFormat="1" applyFont="1" applyBorder="1" applyAlignment="1">
      <alignment horizontal="right" vertical="center"/>
    </xf>
    <xf numFmtId="229" fontId="10" fillId="0" borderId="34" xfId="0" applyNumberFormat="1" applyFont="1" applyBorder="1" applyAlignment="1">
      <alignment horizontal="right" vertical="center"/>
    </xf>
    <xf numFmtId="229" fontId="10" fillId="0" borderId="2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vertical="center" wrapText="1"/>
    </xf>
    <xf numFmtId="230" fontId="10" fillId="0" borderId="15" xfId="17" applyNumberFormat="1" applyFont="1" applyBorder="1" applyAlignment="1">
      <alignment vertical="center"/>
    </xf>
    <xf numFmtId="230" fontId="10" fillId="0" borderId="32" xfId="17" applyNumberFormat="1" applyFont="1" applyBorder="1" applyAlignment="1">
      <alignment vertical="center"/>
    </xf>
    <xf numFmtId="230" fontId="10" fillId="0" borderId="14" xfId="17" applyNumberFormat="1" applyFont="1" applyBorder="1" applyAlignment="1">
      <alignment vertical="center"/>
    </xf>
    <xf numFmtId="230" fontId="10" fillId="0" borderId="15" xfId="17" applyNumberFormat="1" applyFont="1" applyBorder="1" applyAlignment="1">
      <alignment horizontal="right" vertical="center"/>
    </xf>
    <xf numFmtId="230" fontId="10" fillId="0" borderId="32" xfId="17" applyNumberFormat="1" applyFont="1" applyBorder="1" applyAlignment="1">
      <alignment horizontal="right" vertical="center"/>
    </xf>
    <xf numFmtId="230" fontId="10" fillId="0" borderId="14" xfId="17" applyNumberFormat="1" applyFont="1" applyBorder="1" applyAlignment="1">
      <alignment horizontal="right" vertical="center"/>
    </xf>
    <xf numFmtId="230" fontId="10" fillId="0" borderId="21" xfId="17" applyNumberFormat="1" applyFont="1" applyBorder="1" applyAlignment="1">
      <alignment vertical="center"/>
    </xf>
    <xf numFmtId="230" fontId="10" fillId="0" borderId="34" xfId="17" applyNumberFormat="1" applyFont="1" applyBorder="1" applyAlignment="1">
      <alignment vertical="center"/>
    </xf>
    <xf numFmtId="230" fontId="10" fillId="0" borderId="20" xfId="17" applyNumberFormat="1" applyFont="1" applyBorder="1" applyAlignment="1">
      <alignment vertical="center"/>
    </xf>
    <xf numFmtId="206" fontId="10" fillId="0" borderId="14" xfId="17" applyNumberFormat="1" applyFont="1" applyBorder="1" applyAlignment="1">
      <alignment vertical="center"/>
    </xf>
    <xf numFmtId="206" fontId="10" fillId="0" borderId="20" xfId="17" applyNumberFormat="1" applyFont="1" applyBorder="1" applyAlignment="1">
      <alignment vertical="center"/>
    </xf>
    <xf numFmtId="219" fontId="16" fillId="0" borderId="32" xfId="22" applyNumberFormat="1" applyFont="1" applyFill="1" applyBorder="1" applyAlignment="1" quotePrefix="1">
      <alignment horizontal="right" vertical="center"/>
      <protection/>
    </xf>
    <xf numFmtId="219" fontId="10" fillId="0" borderId="32" xfId="0" applyNumberFormat="1" applyFont="1" applyBorder="1" applyAlignment="1">
      <alignment/>
    </xf>
    <xf numFmtId="219" fontId="10" fillId="0" borderId="32" xfId="0" applyNumberFormat="1" applyFont="1" applyBorder="1" applyAlignment="1">
      <alignment horizontal="right" vertical="center"/>
    </xf>
    <xf numFmtId="219" fontId="10" fillId="0" borderId="34" xfId="0" applyNumberFormat="1" applyFont="1" applyBorder="1" applyAlignment="1">
      <alignment horizontal="right"/>
    </xf>
    <xf numFmtId="40" fontId="12" fillId="0" borderId="24" xfId="17" applyNumberFormat="1" applyFont="1" applyBorder="1" applyAlignment="1">
      <alignment vertical="center"/>
    </xf>
    <xf numFmtId="40" fontId="12" fillId="0" borderId="16" xfId="17" applyNumberFormat="1" applyFont="1" applyBorder="1" applyAlignment="1">
      <alignment vertical="center"/>
    </xf>
    <xf numFmtId="40" fontId="12" fillId="0" borderId="14" xfId="17" applyNumberFormat="1" applyFont="1" applyBorder="1" applyAlignment="1">
      <alignment vertical="center"/>
    </xf>
    <xf numFmtId="176" fontId="12" fillId="0" borderId="32" xfId="17" applyNumberFormat="1" applyFont="1" applyBorder="1" applyAlignment="1">
      <alignment vertical="center"/>
    </xf>
    <xf numFmtId="176" fontId="12" fillId="0" borderId="31" xfId="17" applyNumberFormat="1" applyFont="1" applyBorder="1" applyAlignment="1">
      <alignment vertical="center"/>
    </xf>
    <xf numFmtId="40" fontId="12" fillId="0" borderId="18" xfId="17" applyNumberFormat="1" applyFont="1" applyBorder="1" applyAlignment="1">
      <alignment vertical="center"/>
    </xf>
    <xf numFmtId="176" fontId="12" fillId="0" borderId="33" xfId="17" applyNumberFormat="1" applyFont="1" applyBorder="1" applyAlignment="1">
      <alignment vertical="center"/>
    </xf>
    <xf numFmtId="38" fontId="9" fillId="0" borderId="22" xfId="17" applyFont="1" applyBorder="1" applyAlignment="1">
      <alignment horizontal="center" vertical="center" wrapText="1"/>
    </xf>
    <xf numFmtId="38" fontId="9" fillId="0" borderId="64" xfId="17" applyFont="1" applyBorder="1" applyAlignment="1">
      <alignment horizontal="center" vertical="center" wrapText="1"/>
    </xf>
    <xf numFmtId="38" fontId="9" fillId="0" borderId="43" xfId="17" applyFont="1" applyBorder="1" applyAlignment="1">
      <alignment horizontal="center" vertical="center" wrapText="1"/>
    </xf>
    <xf numFmtId="41" fontId="11" fillId="0" borderId="14" xfId="17" applyNumberFormat="1" applyFont="1" applyBorder="1" applyAlignment="1">
      <alignment horizontal="right" vertical="center"/>
    </xf>
    <xf numFmtId="41" fontId="11" fillId="0" borderId="20" xfId="17" applyNumberFormat="1" applyFont="1" applyBorder="1" applyAlignment="1">
      <alignment horizontal="right" vertical="center"/>
    </xf>
    <xf numFmtId="41" fontId="11" fillId="0" borderId="2" xfId="17" applyNumberFormat="1" applyFont="1" applyBorder="1" applyAlignment="1">
      <alignment horizontal="right" vertical="center"/>
    </xf>
    <xf numFmtId="41" fontId="11" fillId="0" borderId="21" xfId="17" applyNumberFormat="1" applyFont="1" applyBorder="1" applyAlignment="1">
      <alignment horizontal="right" vertical="center"/>
    </xf>
    <xf numFmtId="176" fontId="5" fillId="0" borderId="0" xfId="17" applyNumberFormat="1" applyFont="1" applyAlignment="1">
      <alignment vertical="center"/>
    </xf>
    <xf numFmtId="40" fontId="9" fillId="0" borderId="26" xfId="17" applyNumberFormat="1" applyFont="1" applyBorder="1" applyAlignment="1">
      <alignment horizontal="right" vertical="center"/>
    </xf>
    <xf numFmtId="40" fontId="9" fillId="0" borderId="17" xfId="17" applyNumberFormat="1" applyFont="1" applyBorder="1" applyAlignment="1">
      <alignment horizontal="right" vertical="center"/>
    </xf>
    <xf numFmtId="40" fontId="9" fillId="0" borderId="15" xfId="17" applyNumberFormat="1" applyFont="1" applyBorder="1" applyAlignment="1">
      <alignment horizontal="right" vertical="center"/>
    </xf>
    <xf numFmtId="40" fontId="9" fillId="0" borderId="19" xfId="17" applyNumberFormat="1" applyFont="1" applyBorder="1" applyAlignment="1">
      <alignment horizontal="right" vertical="center"/>
    </xf>
    <xf numFmtId="40" fontId="9" fillId="0" borderId="21" xfId="17" applyNumberFormat="1" applyFont="1" applyBorder="1" applyAlignment="1">
      <alignment horizontal="right" vertical="center"/>
    </xf>
    <xf numFmtId="38" fontId="9" fillId="0" borderId="37" xfId="17" applyFont="1" applyBorder="1" applyAlignment="1">
      <alignment horizontal="center" vertical="center" wrapText="1"/>
    </xf>
    <xf numFmtId="38" fontId="9" fillId="0" borderId="36" xfId="17" applyFont="1" applyBorder="1" applyAlignment="1">
      <alignment horizontal="center" vertical="center" wrapText="1"/>
    </xf>
    <xf numFmtId="0" fontId="11" fillId="0" borderId="65" xfId="21" applyFont="1" applyBorder="1" applyAlignment="1">
      <alignment horizontal="center" vertical="center" wrapText="1"/>
      <protection/>
    </xf>
    <xf numFmtId="0" fontId="11" fillId="0" borderId="28" xfId="21" applyFont="1" applyBorder="1" applyAlignment="1">
      <alignment vertical="center" wrapText="1"/>
      <protection/>
    </xf>
    <xf numFmtId="0" fontId="11" fillId="0" borderId="60" xfId="21" applyFont="1" applyBorder="1" applyAlignment="1">
      <alignment vertical="center" wrapText="1"/>
      <protection/>
    </xf>
    <xf numFmtId="38" fontId="11" fillId="0" borderId="26" xfId="17" applyFont="1" applyBorder="1" applyAlignment="1">
      <alignment vertical="center"/>
    </xf>
    <xf numFmtId="38" fontId="11" fillId="0" borderId="17" xfId="17" applyFont="1" applyBorder="1" applyAlignment="1">
      <alignment vertical="center"/>
    </xf>
    <xf numFmtId="38" fontId="11" fillId="0" borderId="15" xfId="17" applyFont="1" applyBorder="1" applyAlignment="1">
      <alignment vertical="center"/>
    </xf>
    <xf numFmtId="38" fontId="11" fillId="0" borderId="19" xfId="17" applyFont="1" applyBorder="1" applyAlignment="1">
      <alignment horizontal="right" vertical="center"/>
    </xf>
    <xf numFmtId="38" fontId="11" fillId="0" borderId="19" xfId="17" applyFont="1" applyBorder="1" applyAlignment="1">
      <alignment vertical="center"/>
    </xf>
    <xf numFmtId="38" fontId="11" fillId="0" borderId="25" xfId="17" applyFont="1" applyBorder="1" applyAlignment="1">
      <alignment vertical="center"/>
    </xf>
    <xf numFmtId="38" fontId="11" fillId="0" borderId="3" xfId="17" applyFont="1" applyBorder="1" applyAlignment="1">
      <alignment vertical="center"/>
    </xf>
    <xf numFmtId="38" fontId="11" fillId="0" borderId="4" xfId="17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38" fontId="11" fillId="0" borderId="18" xfId="17" applyFont="1" applyBorder="1" applyAlignment="1">
      <alignment horizontal="right" vertical="center"/>
    </xf>
    <xf numFmtId="38" fontId="5" fillId="0" borderId="0" xfId="21" applyNumberFormat="1" applyFont="1" applyAlignment="1">
      <alignment vertical="center"/>
      <protection/>
    </xf>
    <xf numFmtId="38" fontId="9" fillId="0" borderId="34" xfId="17" applyFont="1" applyBorder="1" applyAlignment="1">
      <alignment horizontal="right" vertical="center"/>
    </xf>
    <xf numFmtId="38" fontId="11" fillId="0" borderId="26" xfId="17" applyFont="1" applyBorder="1" applyAlignment="1">
      <alignment horizontal="right" vertical="center" wrapText="1"/>
    </xf>
    <xf numFmtId="38" fontId="11" fillId="0" borderId="17" xfId="17" applyFont="1" applyBorder="1" applyAlignment="1">
      <alignment horizontal="right"/>
    </xf>
    <xf numFmtId="38" fontId="11" fillId="0" borderId="15" xfId="17" applyFont="1" applyBorder="1" applyAlignment="1">
      <alignment horizontal="right"/>
    </xf>
    <xf numFmtId="38" fontId="11" fillId="0" borderId="19" xfId="17" applyFont="1" applyBorder="1" applyAlignment="1">
      <alignment horizontal="right"/>
    </xf>
    <xf numFmtId="38" fontId="11" fillId="0" borderId="17" xfId="17" applyFont="1" applyFill="1" applyBorder="1" applyAlignment="1">
      <alignment horizontal="right"/>
    </xf>
    <xf numFmtId="38" fontId="11" fillId="0" borderId="21" xfId="17" applyFont="1" applyBorder="1" applyAlignment="1">
      <alignment horizontal="right"/>
    </xf>
    <xf numFmtId="38" fontId="11" fillId="0" borderId="16" xfId="17" applyFont="1" applyBorder="1" applyAlignment="1">
      <alignment horizontal="right"/>
    </xf>
    <xf numFmtId="38" fontId="11" fillId="0" borderId="14" xfId="17" applyFont="1" applyBorder="1" applyAlignment="1">
      <alignment horizontal="right"/>
    </xf>
    <xf numFmtId="38" fontId="11" fillId="0" borderId="18" xfId="17" applyFont="1" applyBorder="1" applyAlignment="1">
      <alignment horizontal="right"/>
    </xf>
    <xf numFmtId="38" fontId="11" fillId="0" borderId="16" xfId="17" applyFont="1" applyFill="1" applyBorder="1" applyAlignment="1">
      <alignment horizontal="right"/>
    </xf>
    <xf numFmtId="38" fontId="11" fillId="0" borderId="20" xfId="17" applyFont="1" applyBorder="1" applyAlignment="1">
      <alignment horizontal="right"/>
    </xf>
    <xf numFmtId="38" fontId="11" fillId="0" borderId="14" xfId="17" applyFont="1" applyBorder="1" applyAlignment="1">
      <alignment vertical="center" wrapText="1"/>
    </xf>
    <xf numFmtId="38" fontId="11" fillId="0" borderId="15" xfId="17" applyFont="1" applyBorder="1" applyAlignment="1">
      <alignment vertical="center" wrapText="1"/>
    </xf>
    <xf numFmtId="38" fontId="11" fillId="0" borderId="21" xfId="17" applyFont="1" applyBorder="1" applyAlignment="1">
      <alignment horizontal="right" vertical="center" wrapText="1"/>
    </xf>
    <xf numFmtId="38" fontId="11" fillId="0" borderId="16" xfId="17" applyFont="1" applyFill="1" applyBorder="1" applyAlignment="1">
      <alignment horizontal="right" vertical="center" wrapText="1"/>
    </xf>
    <xf numFmtId="38" fontId="11" fillId="0" borderId="38" xfId="17" applyFont="1" applyBorder="1" applyAlignment="1">
      <alignment horizontal="right" vertical="center" wrapText="1"/>
    </xf>
    <xf numFmtId="38" fontId="11" fillId="0" borderId="41" xfId="17" applyFont="1" applyBorder="1" applyAlignment="1">
      <alignment horizontal="right"/>
    </xf>
    <xf numFmtId="38" fontId="11" fillId="0" borderId="39" xfId="17" applyFont="1" applyBorder="1" applyAlignment="1">
      <alignment horizontal="right"/>
    </xf>
    <xf numFmtId="38" fontId="11" fillId="0" borderId="42" xfId="17" applyFont="1" applyBorder="1" applyAlignment="1">
      <alignment horizontal="right"/>
    </xf>
    <xf numFmtId="38" fontId="11" fillId="0" borderId="41" xfId="17" applyFont="1" applyFill="1" applyBorder="1" applyAlignment="1">
      <alignment horizontal="right"/>
    </xf>
    <xf numFmtId="38" fontId="11" fillId="0" borderId="40" xfId="17" applyFont="1" applyBorder="1" applyAlignment="1">
      <alignment horizontal="right"/>
    </xf>
    <xf numFmtId="41" fontId="10" fillId="0" borderId="14" xfId="0" applyNumberFormat="1" applyFont="1" applyBorder="1" applyAlignment="1">
      <alignment horizontal="right" vertical="center"/>
    </xf>
    <xf numFmtId="41" fontId="16" fillId="0" borderId="14" xfId="22" applyNumberFormat="1" applyFont="1" applyFill="1" applyBorder="1" applyAlignment="1" quotePrefix="1">
      <alignment horizontal="right" vertical="center"/>
      <protection/>
    </xf>
    <xf numFmtId="41" fontId="16" fillId="0" borderId="14" xfId="22" applyNumberFormat="1" applyFont="1" applyFill="1" applyBorder="1" applyAlignment="1">
      <alignment horizontal="right" vertical="center"/>
      <protection/>
    </xf>
    <xf numFmtId="41" fontId="10" fillId="0" borderId="15" xfId="0" applyNumberFormat="1" applyFont="1" applyBorder="1" applyAlignment="1">
      <alignment horizontal="right" vertical="center"/>
    </xf>
    <xf numFmtId="41" fontId="16" fillId="0" borderId="15" xfId="22" applyNumberFormat="1" applyFont="1" applyFill="1" applyBorder="1" applyAlignment="1" quotePrefix="1">
      <alignment horizontal="right" vertical="center"/>
      <protection/>
    </xf>
    <xf numFmtId="41" fontId="16" fillId="0" borderId="15" xfId="22" applyNumberFormat="1" applyFont="1" applyFill="1" applyBorder="1" applyAlignment="1">
      <alignment horizontal="right" vertical="center"/>
      <protection/>
    </xf>
    <xf numFmtId="41" fontId="10" fillId="0" borderId="32" xfId="0" applyNumberFormat="1" applyFont="1" applyBorder="1" applyAlignment="1">
      <alignment horizontal="right" vertical="center"/>
    </xf>
    <xf numFmtId="41" fontId="16" fillId="0" borderId="32" xfId="22" applyNumberFormat="1" applyFont="1" applyFill="1" applyBorder="1" applyAlignment="1">
      <alignment horizontal="right" vertical="center"/>
      <protection/>
    </xf>
    <xf numFmtId="41" fontId="16" fillId="0" borderId="32" xfId="22" applyNumberFormat="1" applyFont="1" applyFill="1" applyBorder="1" applyAlignment="1" quotePrefix="1">
      <alignment horizontal="right" vertical="center"/>
      <protection/>
    </xf>
    <xf numFmtId="41" fontId="5" fillId="0" borderId="32" xfId="17" applyNumberFormat="1" applyFont="1" applyBorder="1" applyAlignment="1">
      <alignment horizontal="right" vertical="center"/>
    </xf>
    <xf numFmtId="41" fontId="6" fillId="0" borderId="32" xfId="17" applyNumberFormat="1" applyFont="1" applyFill="1" applyBorder="1" applyAlignment="1">
      <alignment horizontal="right" vertical="center"/>
    </xf>
    <xf numFmtId="41" fontId="6" fillId="0" borderId="14" xfId="17" applyNumberFormat="1" applyFont="1" applyFill="1" applyBorder="1" applyAlignment="1">
      <alignment horizontal="right" vertical="center"/>
    </xf>
    <xf numFmtId="41" fontId="5" fillId="0" borderId="14" xfId="17" applyNumberFormat="1" applyFont="1" applyBorder="1" applyAlignment="1">
      <alignment horizontal="right" vertical="center"/>
    </xf>
    <xf numFmtId="41" fontId="10" fillId="0" borderId="15" xfId="17" applyNumberFormat="1" applyFont="1" applyBorder="1" applyAlignment="1">
      <alignment horizontal="right" vertical="center"/>
    </xf>
    <xf numFmtId="41" fontId="10" fillId="0" borderId="32" xfId="17" applyNumberFormat="1" applyFont="1" applyBorder="1" applyAlignment="1">
      <alignment horizontal="right" vertical="center"/>
    </xf>
    <xf numFmtId="41" fontId="10" fillId="0" borderId="14" xfId="17" applyNumberFormat="1" applyFont="1" applyBorder="1" applyAlignment="1">
      <alignment horizontal="right" vertical="center"/>
    </xf>
    <xf numFmtId="41" fontId="11" fillId="0" borderId="32" xfId="17" applyNumberFormat="1" applyFont="1" applyBorder="1" applyAlignment="1">
      <alignment horizontal="right" vertical="center"/>
    </xf>
    <xf numFmtId="40" fontId="4" fillId="0" borderId="0" xfId="17" applyNumberFormat="1" applyFont="1" applyAlignment="1">
      <alignment/>
    </xf>
    <xf numFmtId="177" fontId="4" fillId="0" borderId="0" xfId="17" applyNumberFormat="1" applyFont="1" applyAlignment="1">
      <alignment horizontal="right"/>
    </xf>
    <xf numFmtId="178" fontId="4" fillId="0" borderId="0" xfId="17" applyNumberFormat="1" applyFont="1" applyAlignment="1">
      <alignment horizontal="right"/>
    </xf>
    <xf numFmtId="176" fontId="4" fillId="0" borderId="0" xfId="17" applyNumberFormat="1" applyFont="1" applyAlignment="1">
      <alignment/>
    </xf>
    <xf numFmtId="38" fontId="5" fillId="0" borderId="8" xfId="17" applyFont="1" applyBorder="1" applyAlignment="1">
      <alignment horizontal="right" vertical="center" indent="1"/>
    </xf>
    <xf numFmtId="38" fontId="5" fillId="0" borderId="0" xfId="17" applyFont="1" applyBorder="1" applyAlignment="1">
      <alignment vertical="center"/>
    </xf>
    <xf numFmtId="176" fontId="5" fillId="0" borderId="0" xfId="17" applyNumberFormat="1" applyFont="1" applyBorder="1" applyAlignment="1">
      <alignment vertical="center"/>
    </xf>
    <xf numFmtId="38" fontId="5" fillId="0" borderId="32" xfId="17" applyFont="1" applyBorder="1" applyAlignment="1">
      <alignment vertical="center"/>
    </xf>
    <xf numFmtId="40" fontId="5" fillId="0" borderId="32" xfId="17" applyNumberFormat="1" applyFont="1" applyBorder="1" applyAlignment="1">
      <alignment vertical="center"/>
    </xf>
    <xf numFmtId="177" fontId="5" fillId="0" borderId="32" xfId="17" applyNumberFormat="1" applyFont="1" applyBorder="1" applyAlignment="1">
      <alignment horizontal="right" vertical="center"/>
    </xf>
    <xf numFmtId="178" fontId="5" fillId="0" borderId="32" xfId="17" applyNumberFormat="1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 indent="1"/>
    </xf>
    <xf numFmtId="38" fontId="5" fillId="0" borderId="2" xfId="17" applyFont="1" applyBorder="1" applyAlignment="1">
      <alignment vertical="center"/>
    </xf>
    <xf numFmtId="38" fontId="5" fillId="0" borderId="34" xfId="17" applyFont="1" applyBorder="1" applyAlignment="1">
      <alignment vertical="center"/>
    </xf>
    <xf numFmtId="40" fontId="5" fillId="0" borderId="34" xfId="17" applyNumberFormat="1" applyFont="1" applyBorder="1" applyAlignment="1">
      <alignment vertical="center"/>
    </xf>
    <xf numFmtId="177" fontId="5" fillId="0" borderId="34" xfId="17" applyNumberFormat="1" applyFont="1" applyBorder="1" applyAlignment="1">
      <alignment horizontal="right" vertical="center"/>
    </xf>
    <xf numFmtId="178" fontId="5" fillId="0" borderId="34" xfId="17" applyNumberFormat="1" applyFont="1" applyBorder="1" applyAlignment="1">
      <alignment horizontal="right" vertical="center"/>
    </xf>
    <xf numFmtId="176" fontId="5" fillId="0" borderId="2" xfId="17" applyNumberFormat="1" applyFont="1" applyBorder="1" applyAlignment="1">
      <alignment vertical="center"/>
    </xf>
    <xf numFmtId="176" fontId="5" fillId="0" borderId="0" xfId="17" applyNumberFormat="1" applyFont="1" applyAlignment="1">
      <alignment horizontal="right"/>
    </xf>
    <xf numFmtId="38" fontId="5" fillId="0" borderId="66" xfId="17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38" fontId="5" fillId="0" borderId="32" xfId="17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199" fontId="5" fillId="0" borderId="67" xfId="0" applyNumberFormat="1" applyFont="1" applyBorder="1" applyAlignment="1">
      <alignment horizontal="distributed" vertical="center"/>
    </xf>
    <xf numFmtId="199" fontId="5" fillId="0" borderId="8" xfId="0" applyNumberFormat="1" applyFont="1" applyBorder="1" applyAlignment="1">
      <alignment horizontal="distributed" vertical="center"/>
    </xf>
    <xf numFmtId="38" fontId="5" fillId="0" borderId="15" xfId="17" applyFont="1" applyBorder="1" applyAlignment="1">
      <alignment horizontal="right" vertical="center" wrapText="1"/>
    </xf>
    <xf numFmtId="38" fontId="5" fillId="0" borderId="32" xfId="17" applyFont="1" applyBorder="1" applyAlignment="1">
      <alignment horizontal="right" vertical="center" wrapText="1"/>
    </xf>
    <xf numFmtId="38" fontId="5" fillId="0" borderId="14" xfId="17" applyFont="1" applyBorder="1" applyAlignment="1">
      <alignment horizontal="right" vertical="center" wrapText="1"/>
    </xf>
    <xf numFmtId="179" fontId="5" fillId="0" borderId="15" xfId="0" applyNumberFormat="1" applyFont="1" applyBorder="1" applyAlignment="1">
      <alignment horizontal="right" vertical="center" wrapText="1"/>
    </xf>
    <xf numFmtId="179" fontId="5" fillId="0" borderId="32" xfId="0" applyNumberFormat="1" applyFont="1" applyBorder="1" applyAlignment="1">
      <alignment horizontal="right" vertical="center" wrapText="1"/>
    </xf>
    <xf numFmtId="179" fontId="5" fillId="0" borderId="32" xfId="17" applyNumberFormat="1" applyFont="1" applyBorder="1" applyAlignment="1">
      <alignment horizontal="right" vertical="center" wrapText="1"/>
    </xf>
    <xf numFmtId="179" fontId="5" fillId="0" borderId="14" xfId="17" applyNumberFormat="1" applyFont="1" applyBorder="1" applyAlignment="1">
      <alignment horizontal="right" vertical="center" wrapText="1"/>
    </xf>
    <xf numFmtId="199" fontId="5" fillId="0" borderId="67" xfId="0" applyNumberFormat="1" applyFont="1" applyBorder="1" applyAlignment="1">
      <alignment horizontal="distributed" vertical="center" wrapText="1"/>
    </xf>
    <xf numFmtId="199" fontId="5" fillId="0" borderId="8" xfId="0" applyNumberFormat="1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center" vertical="center" wrapText="1"/>
    </xf>
    <xf numFmtId="199" fontId="5" fillId="0" borderId="68" xfId="0" applyNumberFormat="1" applyFont="1" applyBorder="1" applyAlignment="1">
      <alignment horizontal="distributed" vertical="center" wrapText="1"/>
    </xf>
    <xf numFmtId="199" fontId="5" fillId="0" borderId="9" xfId="0" applyNumberFormat="1" applyFont="1" applyBorder="1" applyAlignment="1">
      <alignment horizontal="distributed" vertical="center" wrapText="1"/>
    </xf>
    <xf numFmtId="179" fontId="5" fillId="0" borderId="17" xfId="0" applyNumberFormat="1" applyFont="1" applyBorder="1" applyAlignment="1">
      <alignment horizontal="right" vertical="center" wrapText="1"/>
    </xf>
    <xf numFmtId="179" fontId="5" fillId="0" borderId="31" xfId="0" applyNumberFormat="1" applyFont="1" applyBorder="1" applyAlignment="1">
      <alignment horizontal="right" vertical="center" wrapText="1"/>
    </xf>
    <xf numFmtId="179" fontId="5" fillId="0" borderId="31" xfId="17" applyNumberFormat="1" applyFont="1" applyBorder="1" applyAlignment="1">
      <alignment horizontal="right" vertical="center" wrapText="1"/>
    </xf>
    <xf numFmtId="179" fontId="5" fillId="0" borderId="16" xfId="17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99" fontId="5" fillId="0" borderId="69" xfId="0" applyNumberFormat="1" applyFont="1" applyBorder="1" applyAlignment="1">
      <alignment horizontal="distributed" vertical="center" wrapText="1"/>
    </xf>
    <xf numFmtId="199" fontId="5" fillId="0" borderId="7" xfId="0" applyNumberFormat="1" applyFont="1" applyBorder="1" applyAlignment="1">
      <alignment horizontal="distributed" vertical="center" wrapText="1"/>
    </xf>
    <xf numFmtId="179" fontId="5" fillId="0" borderId="19" xfId="0" applyNumberFormat="1" applyFont="1" applyBorder="1" applyAlignment="1">
      <alignment horizontal="right" vertical="center" wrapText="1"/>
    </xf>
    <xf numFmtId="179" fontId="5" fillId="0" borderId="33" xfId="0" applyNumberFormat="1" applyFont="1" applyBorder="1" applyAlignment="1">
      <alignment horizontal="right" vertical="center" wrapText="1"/>
    </xf>
    <xf numFmtId="179" fontId="5" fillId="0" borderId="33" xfId="17" applyNumberFormat="1" applyFont="1" applyBorder="1" applyAlignment="1">
      <alignment horizontal="right" vertical="center" wrapText="1"/>
    </xf>
    <xf numFmtId="179" fontId="5" fillId="0" borderId="18" xfId="17" applyNumberFormat="1" applyFont="1" applyBorder="1" applyAlignment="1">
      <alignment horizontal="right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73" xfId="0" applyFont="1" applyBorder="1" applyAlignment="1">
      <alignment horizontal="right" vertical="center"/>
    </xf>
    <xf numFmtId="0" fontId="5" fillId="0" borderId="74" xfId="0" applyFont="1" applyBorder="1" applyAlignment="1">
      <alignment horizontal="right" vertical="center"/>
    </xf>
    <xf numFmtId="38" fontId="5" fillId="0" borderId="74" xfId="17" applyFont="1" applyBorder="1" applyAlignment="1">
      <alignment horizontal="right" vertical="center"/>
    </xf>
    <xf numFmtId="38" fontId="5" fillId="0" borderId="75" xfId="17" applyFont="1" applyBorder="1" applyAlignment="1">
      <alignment horizontal="right" vertical="center"/>
    </xf>
    <xf numFmtId="180" fontId="4" fillId="0" borderId="0" xfId="17" applyNumberFormat="1" applyFont="1" applyBorder="1" applyAlignment="1">
      <alignment/>
    </xf>
    <xf numFmtId="217" fontId="5" fillId="0" borderId="8" xfId="17" applyNumberFormat="1" applyFont="1" applyBorder="1" applyAlignment="1">
      <alignment horizontal="right" vertical="center" indent="1"/>
    </xf>
    <xf numFmtId="215" fontId="5" fillId="0" borderId="38" xfId="17" applyNumberFormat="1" applyFont="1" applyBorder="1" applyAlignment="1">
      <alignment horizontal="right" vertical="center"/>
    </xf>
    <xf numFmtId="215" fontId="5" fillId="0" borderId="30" xfId="17" applyNumberFormat="1" applyFont="1" applyBorder="1" applyAlignment="1">
      <alignment horizontal="right" vertical="center"/>
    </xf>
    <xf numFmtId="180" fontId="5" fillId="0" borderId="30" xfId="17" applyNumberFormat="1" applyFont="1" applyBorder="1" applyAlignment="1">
      <alignment horizontal="right" vertical="center"/>
    </xf>
    <xf numFmtId="180" fontId="5" fillId="0" borderId="24" xfId="17" applyNumberFormat="1" applyFont="1" applyBorder="1" applyAlignment="1">
      <alignment horizontal="right" vertical="center"/>
    </xf>
    <xf numFmtId="215" fontId="5" fillId="0" borderId="39" xfId="17" applyNumberFormat="1" applyFont="1" applyBorder="1" applyAlignment="1">
      <alignment horizontal="right" vertical="center"/>
    </xf>
    <xf numFmtId="215" fontId="5" fillId="0" borderId="32" xfId="17" applyNumberFormat="1" applyFont="1" applyBorder="1" applyAlignment="1">
      <alignment horizontal="right" vertical="center"/>
    </xf>
    <xf numFmtId="180" fontId="5" fillId="0" borderId="32" xfId="17" applyNumberFormat="1" applyFont="1" applyBorder="1" applyAlignment="1">
      <alignment horizontal="right" vertical="center"/>
    </xf>
    <xf numFmtId="180" fontId="5" fillId="0" borderId="14" xfId="17" applyNumberFormat="1" applyFont="1" applyBorder="1" applyAlignment="1">
      <alignment horizontal="right" vertical="center"/>
    </xf>
    <xf numFmtId="180" fontId="5" fillId="0" borderId="14" xfId="17" applyNumberFormat="1" applyFont="1" applyBorder="1" applyAlignment="1">
      <alignment vertical="center"/>
    </xf>
    <xf numFmtId="215" fontId="6" fillId="0" borderId="39" xfId="17" applyNumberFormat="1" applyFont="1" applyFill="1" applyBorder="1" applyAlignment="1" quotePrefix="1">
      <alignment horizontal="right" vertical="center"/>
    </xf>
    <xf numFmtId="215" fontId="6" fillId="0" borderId="32" xfId="22" applyNumberFormat="1" applyFont="1" applyFill="1" applyBorder="1" applyAlignment="1" quotePrefix="1">
      <alignment horizontal="right" vertical="center"/>
      <protection/>
    </xf>
    <xf numFmtId="231" fontId="5" fillId="0" borderId="32" xfId="17" applyNumberFormat="1" applyFont="1" applyBorder="1" applyAlignment="1">
      <alignment horizontal="right" vertical="center"/>
    </xf>
    <xf numFmtId="217" fontId="5" fillId="0" borderId="10" xfId="17" applyNumberFormat="1" applyFont="1" applyBorder="1" applyAlignment="1">
      <alignment horizontal="right" vertical="center" indent="1"/>
    </xf>
    <xf numFmtId="215" fontId="6" fillId="0" borderId="40" xfId="17" applyNumberFormat="1" applyFont="1" applyFill="1" applyBorder="1" applyAlignment="1" quotePrefix="1">
      <alignment horizontal="right" vertical="center"/>
    </xf>
    <xf numFmtId="215" fontId="6" fillId="0" borderId="34" xfId="22" applyNumberFormat="1" applyFont="1" applyFill="1" applyBorder="1" applyAlignment="1" quotePrefix="1">
      <alignment horizontal="right" vertical="center"/>
      <protection/>
    </xf>
    <xf numFmtId="231" fontId="5" fillId="0" borderId="34" xfId="17" applyNumberFormat="1" applyFont="1" applyBorder="1" applyAlignment="1">
      <alignment horizontal="right" vertical="center"/>
    </xf>
    <xf numFmtId="180" fontId="5" fillId="0" borderId="20" xfId="17" applyNumberFormat="1" applyFont="1" applyBorder="1" applyAlignment="1">
      <alignment horizontal="right" vertical="center"/>
    </xf>
    <xf numFmtId="180" fontId="4" fillId="0" borderId="0" xfId="17" applyNumberFormat="1" applyFont="1" applyAlignment="1">
      <alignment/>
    </xf>
    <xf numFmtId="179" fontId="4" fillId="0" borderId="0" xfId="17" applyNumberFormat="1" applyFont="1" applyAlignment="1">
      <alignment/>
    </xf>
    <xf numFmtId="38" fontId="5" fillId="0" borderId="8" xfId="17" applyFont="1" applyBorder="1" applyAlignment="1">
      <alignment horizontal="right" vertical="center"/>
    </xf>
    <xf numFmtId="177" fontId="5" fillId="0" borderId="0" xfId="17" applyNumberFormat="1" applyFont="1" applyBorder="1" applyAlignment="1">
      <alignment vertical="center"/>
    </xf>
    <xf numFmtId="179" fontId="5" fillId="0" borderId="0" xfId="17" applyNumberFormat="1" applyFont="1" applyBorder="1" applyAlignment="1">
      <alignment vertical="center"/>
    </xf>
    <xf numFmtId="38" fontId="5" fillId="0" borderId="9" xfId="17" applyFont="1" applyBorder="1" applyAlignment="1">
      <alignment horizontal="right" vertical="center"/>
    </xf>
    <xf numFmtId="38" fontId="5" fillId="0" borderId="7" xfId="17" applyFont="1" applyBorder="1" applyAlignment="1">
      <alignment horizontal="right" vertical="center" indent="1"/>
    </xf>
    <xf numFmtId="177" fontId="5" fillId="0" borderId="4" xfId="17" applyNumberFormat="1" applyFont="1" applyBorder="1" applyAlignment="1">
      <alignment vertical="center"/>
    </xf>
    <xf numFmtId="179" fontId="5" fillId="0" borderId="4" xfId="17" applyNumberFormat="1" applyFont="1" applyBorder="1" applyAlignment="1">
      <alignment vertical="center"/>
    </xf>
    <xf numFmtId="177" fontId="5" fillId="0" borderId="2" xfId="17" applyNumberFormat="1" applyFont="1" applyBorder="1" applyAlignment="1">
      <alignment vertical="center"/>
    </xf>
    <xf numFmtId="179" fontId="5" fillId="0" borderId="2" xfId="17" applyNumberFormat="1" applyFont="1" applyBorder="1" applyAlignment="1">
      <alignment vertical="center"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96" fontId="10" fillId="0" borderId="2" xfId="24" applyNumberFormat="1" applyFont="1" applyFill="1" applyBorder="1" applyAlignment="1">
      <alignment horizontal="right" vertical="center"/>
      <protection/>
    </xf>
    <xf numFmtId="187" fontId="10" fillId="0" borderId="2" xfId="24" applyNumberFormat="1" applyFont="1" applyFill="1" applyBorder="1" applyAlignment="1">
      <alignment horizontal="right" vertical="center"/>
      <protection/>
    </xf>
    <xf numFmtId="181" fontId="10" fillId="0" borderId="2" xfId="24" applyNumberFormat="1" applyFont="1" applyFill="1" applyBorder="1" applyAlignment="1">
      <alignment horizontal="right" vertical="center"/>
      <protection/>
    </xf>
    <xf numFmtId="182" fontId="10" fillId="0" borderId="2" xfId="24" applyNumberFormat="1" applyFont="1" applyFill="1" applyBorder="1" applyAlignment="1">
      <alignment horizontal="right" vertical="center"/>
      <protection/>
    </xf>
    <xf numFmtId="185" fontId="10" fillId="0" borderId="2" xfId="24" applyNumberFormat="1" applyFont="1" applyFill="1" applyBorder="1" applyAlignment="1">
      <alignment horizontal="right" vertical="center"/>
      <protection/>
    </xf>
    <xf numFmtId="225" fontId="10" fillId="0" borderId="2" xfId="24" applyNumberFormat="1" applyFont="1" applyFill="1" applyBorder="1" applyAlignment="1">
      <alignment horizontal="right" vertical="center"/>
      <protection/>
    </xf>
    <xf numFmtId="190" fontId="10" fillId="0" borderId="2" xfId="24" applyNumberFormat="1" applyFont="1" applyFill="1" applyBorder="1" applyAlignment="1">
      <alignment horizontal="right" vertical="center"/>
      <protection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/>
    </xf>
    <xf numFmtId="184" fontId="16" fillId="0" borderId="0" xfId="22" applyNumberFormat="1" applyFont="1" applyFill="1" applyBorder="1" applyAlignment="1">
      <alignment horizontal="right" vertical="center"/>
      <protection/>
    </xf>
    <xf numFmtId="183" fontId="16" fillId="0" borderId="0" xfId="22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right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horizontal="right"/>
    </xf>
    <xf numFmtId="0" fontId="5" fillId="0" borderId="38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distributed" vertical="center" indent="2"/>
    </xf>
    <xf numFmtId="184" fontId="6" fillId="0" borderId="39" xfId="22" applyNumberFormat="1" applyFont="1" applyFill="1" applyBorder="1" applyAlignment="1" quotePrefix="1">
      <alignment horizontal="right" vertical="center"/>
      <protection/>
    </xf>
    <xf numFmtId="181" fontId="6" fillId="0" borderId="32" xfId="22" applyNumberFormat="1" applyFont="1" applyFill="1" applyBorder="1" applyAlignment="1" quotePrefix="1">
      <alignment horizontal="right" vertical="center"/>
      <protection/>
    </xf>
    <xf numFmtId="181" fontId="6" fillId="0" borderId="14" xfId="22" applyNumberFormat="1" applyFont="1" applyFill="1" applyBorder="1" applyAlignment="1" quotePrefix="1">
      <alignment horizontal="right" vertical="center"/>
      <protection/>
    </xf>
    <xf numFmtId="0" fontId="5" fillId="0" borderId="39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8" xfId="0" applyFont="1" applyBorder="1" applyAlignment="1">
      <alignment/>
    </xf>
    <xf numFmtId="181" fontId="6" fillId="0" borderId="32" xfId="22" applyNumberFormat="1" applyFont="1" applyFill="1" applyBorder="1" applyAlignment="1">
      <alignment horizontal="right" vertical="center"/>
      <protection/>
    </xf>
    <xf numFmtId="0" fontId="5" fillId="0" borderId="10" xfId="0" applyFont="1" applyBorder="1" applyAlignment="1">
      <alignment horizontal="distributed"/>
    </xf>
    <xf numFmtId="0" fontId="5" fillId="0" borderId="40" xfId="0" applyFont="1" applyBorder="1" applyAlignment="1">
      <alignment horizontal="right"/>
    </xf>
    <xf numFmtId="0" fontId="5" fillId="0" borderId="34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38" fontId="5" fillId="0" borderId="38" xfId="17" applyFont="1" applyBorder="1" applyAlignment="1">
      <alignment/>
    </xf>
    <xf numFmtId="38" fontId="5" fillId="0" borderId="30" xfId="17" applyFont="1" applyBorder="1" applyAlignment="1">
      <alignment/>
    </xf>
    <xf numFmtId="38" fontId="5" fillId="0" borderId="24" xfId="17" applyFont="1" applyBorder="1" applyAlignment="1">
      <alignment/>
    </xf>
    <xf numFmtId="38" fontId="6" fillId="0" borderId="39" xfId="17" applyFont="1" applyFill="1" applyBorder="1" applyAlignment="1">
      <alignment horizontal="right" vertical="center"/>
    </xf>
    <xf numFmtId="38" fontId="6" fillId="0" borderId="32" xfId="17" applyFont="1" applyFill="1" applyBorder="1" applyAlignment="1">
      <alignment horizontal="right" vertical="center"/>
    </xf>
    <xf numFmtId="40" fontId="6" fillId="0" borderId="32" xfId="17" applyNumberFormat="1" applyFont="1" applyFill="1" applyBorder="1" applyAlignment="1">
      <alignment horizontal="right" vertical="center"/>
    </xf>
    <xf numFmtId="38" fontId="6" fillId="0" borderId="14" xfId="17" applyFont="1" applyFill="1" applyBorder="1" applyAlignment="1">
      <alignment horizontal="right" vertical="center"/>
    </xf>
    <xf numFmtId="38" fontId="5" fillId="0" borderId="39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176" fontId="5" fillId="0" borderId="32" xfId="17" applyNumberFormat="1" applyFont="1" applyBorder="1" applyAlignment="1">
      <alignment vertical="center"/>
    </xf>
    <xf numFmtId="176" fontId="5" fillId="0" borderId="14" xfId="17" applyNumberFormat="1" applyFont="1" applyBorder="1" applyAlignment="1">
      <alignment vertical="center"/>
    </xf>
    <xf numFmtId="176" fontId="5" fillId="0" borderId="32" xfId="17" applyNumberFormat="1" applyFont="1" applyBorder="1" applyAlignment="1">
      <alignment horizontal="right" vertical="center"/>
    </xf>
    <xf numFmtId="176" fontId="5" fillId="0" borderId="14" xfId="17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38" fontId="5" fillId="0" borderId="40" xfId="17" applyFont="1" applyBorder="1" applyAlignment="1">
      <alignment/>
    </xf>
    <xf numFmtId="38" fontId="5" fillId="0" borderId="34" xfId="17" applyFont="1" applyBorder="1" applyAlignment="1">
      <alignment/>
    </xf>
    <xf numFmtId="38" fontId="5" fillId="0" borderId="20" xfId="17" applyFont="1" applyBorder="1" applyAlignment="1">
      <alignment/>
    </xf>
    <xf numFmtId="0" fontId="5" fillId="0" borderId="76" xfId="0" applyFont="1" applyBorder="1" applyAlignment="1">
      <alignment/>
    </xf>
    <xf numFmtId="0" fontId="5" fillId="0" borderId="77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76" xfId="0" applyFont="1" applyBorder="1" applyAlignment="1">
      <alignment vertical="center" wrapText="1"/>
    </xf>
    <xf numFmtId="183" fontId="6" fillId="0" borderId="78" xfId="22" applyNumberFormat="1" applyFont="1" applyFill="1" applyBorder="1" applyAlignment="1">
      <alignment horizontal="right" vertical="center"/>
      <protection/>
    </xf>
    <xf numFmtId="183" fontId="6" fillId="0" borderId="32" xfId="22" applyNumberFormat="1" applyFont="1" applyFill="1" applyBorder="1" applyAlignment="1">
      <alignment horizontal="right" vertical="center"/>
      <protection/>
    </xf>
    <xf numFmtId="183" fontId="6" fillId="0" borderId="14" xfId="22" applyNumberFormat="1" applyFont="1" applyFill="1" applyBorder="1" applyAlignment="1">
      <alignment horizontal="right" vertical="center"/>
      <protection/>
    </xf>
    <xf numFmtId="0" fontId="5" fillId="0" borderId="76" xfId="0" applyFont="1" applyBorder="1" applyAlignment="1">
      <alignment vertical="center"/>
    </xf>
    <xf numFmtId="0" fontId="5" fillId="0" borderId="79" xfId="0" applyFont="1" applyBorder="1" applyAlignment="1">
      <alignment/>
    </xf>
    <xf numFmtId="0" fontId="5" fillId="0" borderId="80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 wrapText="1"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78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" xfId="0" applyFont="1" applyBorder="1" applyAlignment="1">
      <alignment/>
    </xf>
    <xf numFmtId="38" fontId="5" fillId="0" borderId="15" xfId="17" applyFont="1" applyBorder="1" applyAlignment="1">
      <alignment/>
    </xf>
    <xf numFmtId="38" fontId="5" fillId="0" borderId="32" xfId="17" applyFont="1" applyBorder="1" applyAlignment="1">
      <alignment/>
    </xf>
    <xf numFmtId="38" fontId="5" fillId="0" borderId="14" xfId="17" applyFont="1" applyBorder="1" applyAlignment="1">
      <alignment/>
    </xf>
    <xf numFmtId="38" fontId="5" fillId="0" borderId="21" xfId="17" applyFont="1" applyBorder="1" applyAlignment="1">
      <alignment/>
    </xf>
    <xf numFmtId="38" fontId="5" fillId="0" borderId="30" xfId="17" applyFont="1" applyBorder="1" applyAlignment="1">
      <alignment horizontal="right"/>
    </xf>
    <xf numFmtId="38" fontId="5" fillId="0" borderId="24" xfId="17" applyFont="1" applyBorder="1" applyAlignment="1">
      <alignment horizontal="right"/>
    </xf>
    <xf numFmtId="38" fontId="6" fillId="0" borderId="39" xfId="17" applyFont="1" applyFill="1" applyBorder="1" applyAlignment="1">
      <alignment vertical="center"/>
    </xf>
    <xf numFmtId="38" fontId="6" fillId="0" borderId="32" xfId="17" applyFont="1" applyFill="1" applyBorder="1" applyAlignment="1">
      <alignment vertical="center"/>
    </xf>
    <xf numFmtId="38" fontId="6" fillId="0" borderId="14" xfId="17" applyFont="1" applyFill="1" applyBorder="1" applyAlignment="1">
      <alignment vertical="center"/>
    </xf>
    <xf numFmtId="38" fontId="5" fillId="0" borderId="40" xfId="17" applyFont="1" applyBorder="1" applyAlignment="1">
      <alignment vertical="center"/>
    </xf>
    <xf numFmtId="38" fontId="5" fillId="0" borderId="34" xfId="17" applyFont="1" applyBorder="1" applyAlignment="1">
      <alignment horizontal="right" vertical="center"/>
    </xf>
    <xf numFmtId="0" fontId="4" fillId="0" borderId="0" xfId="25" applyFont="1" applyAlignment="1">
      <alignment vertical="center"/>
      <protection/>
    </xf>
    <xf numFmtId="178" fontId="4" fillId="0" borderId="0" xfId="25" applyNumberFormat="1" applyFont="1" applyAlignment="1">
      <alignment vertical="center"/>
      <protection/>
    </xf>
    <xf numFmtId="38" fontId="29" fillId="0" borderId="0" xfId="17" applyFont="1" applyAlignment="1">
      <alignment/>
    </xf>
    <xf numFmtId="0" fontId="29" fillId="0" borderId="0" xfId="0" applyFont="1" applyAlignment="1">
      <alignment/>
    </xf>
    <xf numFmtId="38" fontId="29" fillId="0" borderId="0" xfId="17" applyFont="1" applyBorder="1" applyAlignment="1">
      <alignment/>
    </xf>
    <xf numFmtId="38" fontId="29" fillId="0" borderId="0" xfId="17" applyFont="1" applyAlignment="1">
      <alignment horizontal="left" vertical="center"/>
    </xf>
    <xf numFmtId="202" fontId="29" fillId="0" borderId="0" xfId="0" applyNumberFormat="1" applyFont="1" applyAlignment="1">
      <alignment/>
    </xf>
    <xf numFmtId="0" fontId="29" fillId="0" borderId="0" xfId="21" applyFont="1" applyBorder="1" applyAlignment="1">
      <alignment horizontal="left" vertical="center"/>
      <protection/>
    </xf>
    <xf numFmtId="38" fontId="29" fillId="0" borderId="0" xfId="17" applyFont="1" applyFill="1" applyAlignment="1">
      <alignment/>
    </xf>
    <xf numFmtId="0" fontId="29" fillId="0" borderId="0" xfId="0" applyFont="1" applyBorder="1" applyAlignment="1">
      <alignment horizontal="left"/>
    </xf>
    <xf numFmtId="202" fontId="29" fillId="0" borderId="0" xfId="0" applyNumberFormat="1" applyFont="1" applyAlignment="1">
      <alignment vertical="center"/>
    </xf>
    <xf numFmtId="38" fontId="29" fillId="0" borderId="0" xfId="17" applyFont="1" applyAlignment="1">
      <alignment vertical="center"/>
    </xf>
    <xf numFmtId="0" fontId="29" fillId="0" borderId="0" xfId="21" applyFont="1" applyAlignment="1">
      <alignment vertical="center"/>
      <protection/>
    </xf>
    <xf numFmtId="38" fontId="30" fillId="0" borderId="0" xfId="0" applyNumberFormat="1" applyFont="1" applyFill="1" applyAlignment="1">
      <alignment horizontal="left"/>
    </xf>
    <xf numFmtId="38" fontId="1" fillId="0" borderId="0" xfId="16" applyNumberFormat="1" applyFont="1" applyFill="1" applyAlignment="1">
      <alignment horizontal="left"/>
    </xf>
    <xf numFmtId="38" fontId="1" fillId="0" borderId="0" xfId="16" applyNumberFormat="1" applyFont="1" applyFill="1" applyAlignment="1">
      <alignment horizontal="left" wrapText="1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3" fillId="0" borderId="0" xfId="16" applyFont="1" applyAlignment="1">
      <alignment/>
    </xf>
    <xf numFmtId="38" fontId="0" fillId="0" borderId="0" xfId="0" applyNumberFormat="1" applyFont="1" applyFill="1" applyAlignment="1">
      <alignment horizontal="left"/>
    </xf>
    <xf numFmtId="179" fontId="5" fillId="0" borderId="3" xfId="17" applyNumberFormat="1" applyFont="1" applyBorder="1" applyAlignment="1">
      <alignment horizontal="center" vertical="center"/>
    </xf>
    <xf numFmtId="179" fontId="5" fillId="0" borderId="62" xfId="17" applyNumberFormat="1" applyFont="1" applyBorder="1" applyAlignment="1">
      <alignment horizontal="center" vertical="center" wrapText="1"/>
    </xf>
    <xf numFmtId="38" fontId="5" fillId="0" borderId="86" xfId="17" applyFont="1" applyBorder="1" applyAlignment="1">
      <alignment horizontal="left" vertical="center"/>
    </xf>
    <xf numFmtId="38" fontId="5" fillId="0" borderId="5" xfId="17" applyFont="1" applyBorder="1" applyAlignment="1">
      <alignment horizontal="center" vertical="center"/>
    </xf>
    <xf numFmtId="180" fontId="5" fillId="0" borderId="36" xfId="17" applyNumberFormat="1" applyFont="1" applyBorder="1" applyAlignment="1">
      <alignment horizontal="center" vertical="center" wrapText="1"/>
    </xf>
    <xf numFmtId="180" fontId="5" fillId="0" borderId="5" xfId="17" applyNumberFormat="1" applyFont="1" applyBorder="1" applyAlignment="1">
      <alignment horizontal="center" vertical="center"/>
    </xf>
    <xf numFmtId="38" fontId="5" fillId="0" borderId="87" xfId="17" applyFont="1" applyBorder="1" applyAlignment="1">
      <alignment horizontal="left" vertical="center" wrapText="1"/>
    </xf>
    <xf numFmtId="38" fontId="5" fillId="0" borderId="88" xfId="17" applyFont="1" applyBorder="1" applyAlignment="1">
      <alignment horizontal="left" vertical="center"/>
    </xf>
    <xf numFmtId="38" fontId="5" fillId="0" borderId="60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/>
    </xf>
    <xf numFmtId="38" fontId="5" fillId="0" borderId="61" xfId="17" applyFont="1" applyBorder="1" applyAlignment="1">
      <alignment horizontal="center" vertical="center" wrapText="1"/>
    </xf>
    <xf numFmtId="38" fontId="5" fillId="0" borderId="43" xfId="17" applyFont="1" applyBorder="1" applyAlignment="1">
      <alignment horizontal="center" vertical="center"/>
    </xf>
    <xf numFmtId="179" fontId="5" fillId="0" borderId="0" xfId="17" applyNumberFormat="1" applyFont="1" applyBorder="1" applyAlignment="1">
      <alignment horizontal="center" vertical="center"/>
    </xf>
    <xf numFmtId="0" fontId="5" fillId="0" borderId="8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80" fontId="5" fillId="0" borderId="37" xfId="17" applyNumberFormat="1" applyFont="1" applyBorder="1" applyAlignment="1">
      <alignment horizontal="center" vertical="center" wrapText="1"/>
    </xf>
    <xf numFmtId="180" fontId="5" fillId="0" borderId="22" xfId="17" applyNumberFormat="1" applyFont="1" applyBorder="1" applyAlignment="1">
      <alignment horizontal="center" vertical="center"/>
    </xf>
    <xf numFmtId="38" fontId="5" fillId="0" borderId="90" xfId="17" applyFont="1" applyBorder="1" applyAlignment="1">
      <alignment horizontal="left" vertical="center" wrapText="1"/>
    </xf>
    <xf numFmtId="40" fontId="5" fillId="0" borderId="5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7" fontId="5" fillId="0" borderId="36" xfId="17" applyNumberFormat="1" applyFont="1" applyBorder="1" applyAlignment="1">
      <alignment horizontal="center" vertical="center" wrapText="1"/>
    </xf>
    <xf numFmtId="177" fontId="5" fillId="0" borderId="5" xfId="17" applyNumberFormat="1" applyFont="1" applyBorder="1" applyAlignment="1">
      <alignment horizontal="center" vertical="center"/>
    </xf>
    <xf numFmtId="178" fontId="5" fillId="0" borderId="36" xfId="17" applyNumberFormat="1" applyFont="1" applyBorder="1" applyAlignment="1">
      <alignment horizontal="center" vertical="center" wrapText="1"/>
    </xf>
    <xf numFmtId="178" fontId="5" fillId="0" borderId="5" xfId="17" applyNumberFormat="1" applyFont="1" applyBorder="1" applyAlignment="1">
      <alignment horizontal="center" vertical="center"/>
    </xf>
    <xf numFmtId="176" fontId="5" fillId="0" borderId="37" xfId="17" applyNumberFormat="1" applyFont="1" applyBorder="1" applyAlignment="1">
      <alignment horizontal="center" vertical="center"/>
    </xf>
    <xf numFmtId="176" fontId="5" fillId="0" borderId="22" xfId="17" applyNumberFormat="1" applyFont="1" applyBorder="1" applyAlignment="1">
      <alignment horizontal="center" vertical="center"/>
    </xf>
    <xf numFmtId="38" fontId="5" fillId="0" borderId="90" xfId="17" applyFont="1" applyBorder="1" applyAlignment="1">
      <alignment vertical="center" wrapText="1"/>
    </xf>
    <xf numFmtId="38" fontId="5" fillId="0" borderId="86" xfId="17" applyFont="1" applyBorder="1" applyAlignment="1">
      <alignment vertical="center"/>
    </xf>
    <xf numFmtId="38" fontId="5" fillId="0" borderId="2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40" fontId="5" fillId="0" borderId="36" xfId="17" applyNumberFormat="1" applyFont="1" applyBorder="1" applyAlignment="1">
      <alignment horizontal="center" vertical="center" wrapText="1"/>
    </xf>
    <xf numFmtId="179" fontId="5" fillId="0" borderId="64" xfId="17" applyNumberFormat="1" applyFont="1" applyBorder="1" applyAlignment="1">
      <alignment horizontal="center" vertical="center"/>
    </xf>
    <xf numFmtId="38" fontId="5" fillId="0" borderId="37" xfId="17" applyFont="1" applyBorder="1" applyAlignment="1">
      <alignment horizontal="center" vertical="center"/>
    </xf>
    <xf numFmtId="38" fontId="5" fillId="0" borderId="91" xfId="17" applyFont="1" applyBorder="1" applyAlignment="1">
      <alignment horizontal="left" vertical="center" wrapText="1"/>
    </xf>
    <xf numFmtId="38" fontId="5" fillId="0" borderId="92" xfId="17" applyFont="1" applyBorder="1" applyAlignment="1">
      <alignment horizontal="left" vertical="center"/>
    </xf>
    <xf numFmtId="38" fontId="11" fillId="0" borderId="22" xfId="17" applyFont="1" applyBorder="1" applyAlignment="1">
      <alignment horizontal="center" vertical="center" wrapText="1"/>
    </xf>
    <xf numFmtId="38" fontId="11" fillId="0" borderId="22" xfId="17" applyFont="1" applyBorder="1" applyAlignment="1">
      <alignment horizontal="center" vertical="center"/>
    </xf>
    <xf numFmtId="38" fontId="11" fillId="0" borderId="36" xfId="17" applyFont="1" applyBorder="1" applyAlignment="1">
      <alignment horizontal="center" vertical="center"/>
    </xf>
    <xf numFmtId="38" fontId="11" fillId="0" borderId="5" xfId="17" applyFont="1" applyBorder="1" applyAlignment="1">
      <alignment horizontal="center" vertical="center"/>
    </xf>
    <xf numFmtId="38" fontId="11" fillId="0" borderId="5" xfId="17" applyFont="1" applyBorder="1" applyAlignment="1">
      <alignment horizontal="center" vertical="center" wrapText="1"/>
    </xf>
    <xf numFmtId="38" fontId="11" fillId="0" borderId="37" xfId="17" applyFont="1" applyBorder="1" applyAlignment="1">
      <alignment horizontal="center" vertical="center" wrapText="1"/>
    </xf>
    <xf numFmtId="38" fontId="11" fillId="0" borderId="27" xfId="17" applyFont="1" applyBorder="1" applyAlignment="1">
      <alignment horizontal="center" vertical="center"/>
    </xf>
    <xf numFmtId="38" fontId="11" fillId="0" borderId="6" xfId="17" applyFont="1" applyBorder="1" applyAlignment="1">
      <alignment horizontal="center" vertical="center"/>
    </xf>
    <xf numFmtId="38" fontId="11" fillId="0" borderId="27" xfId="17" applyFont="1" applyBorder="1" applyAlignment="1">
      <alignment horizontal="center" vertical="center" wrapText="1"/>
    </xf>
    <xf numFmtId="38" fontId="24" fillId="0" borderId="6" xfId="17" applyFont="1" applyBorder="1" applyAlignment="1">
      <alignment/>
    </xf>
    <xf numFmtId="0" fontId="10" fillId="0" borderId="3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distributed" vertical="center" indent="8"/>
    </xf>
    <xf numFmtId="0" fontId="5" fillId="0" borderId="28" xfId="0" applyFont="1" applyBorder="1" applyAlignment="1">
      <alignment horizontal="distributed" vertical="center" indent="8"/>
    </xf>
    <xf numFmtId="0" fontId="5" fillId="0" borderId="27" xfId="0" applyFont="1" applyBorder="1" applyAlignment="1">
      <alignment horizontal="distributed" vertical="center" indent="8"/>
    </xf>
    <xf numFmtId="0" fontId="5" fillId="0" borderId="94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02" fontId="10" fillId="0" borderId="89" xfId="0" applyNumberFormat="1" applyFont="1" applyBorder="1" applyAlignment="1">
      <alignment horizontal="left"/>
    </xf>
    <xf numFmtId="202" fontId="10" fillId="0" borderId="0" xfId="0" applyNumberFormat="1" applyFont="1" applyAlignment="1">
      <alignment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202" fontId="12" fillId="0" borderId="37" xfId="0" applyNumberFormat="1" applyFont="1" applyBorder="1" applyAlignment="1">
      <alignment horizontal="center" vertical="center" wrapText="1"/>
    </xf>
    <xf numFmtId="202" fontId="12" fillId="0" borderId="22" xfId="0" applyNumberFormat="1" applyFont="1" applyBorder="1" applyAlignment="1">
      <alignment horizontal="center" vertical="center"/>
    </xf>
    <xf numFmtId="179" fontId="12" fillId="0" borderId="36" xfId="0" applyNumberFormat="1" applyFont="1" applyBorder="1" applyAlignment="1">
      <alignment horizontal="center" vertical="center"/>
    </xf>
    <xf numFmtId="179" fontId="12" fillId="0" borderId="5" xfId="0" applyNumberFormat="1" applyFont="1" applyBorder="1" applyAlignment="1">
      <alignment horizontal="center" vertical="center"/>
    </xf>
    <xf numFmtId="179" fontId="9" fillId="0" borderId="36" xfId="0" applyNumberFormat="1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/>
    </xf>
    <xf numFmtId="202" fontId="12" fillId="0" borderId="36" xfId="0" applyNumberFormat="1" applyFont="1" applyBorder="1" applyAlignment="1">
      <alignment horizontal="center" vertical="center" wrapText="1"/>
    </xf>
    <xf numFmtId="202" fontId="12" fillId="0" borderId="5" xfId="0" applyNumberFormat="1" applyFont="1" applyBorder="1" applyAlignment="1">
      <alignment horizontal="center" vertical="center"/>
    </xf>
    <xf numFmtId="202" fontId="12" fillId="0" borderId="36" xfId="0" applyNumberFormat="1" applyFont="1" applyBorder="1" applyAlignment="1">
      <alignment horizontal="center" vertical="center"/>
    </xf>
    <xf numFmtId="219" fontId="12" fillId="0" borderId="36" xfId="0" applyNumberFormat="1" applyFont="1" applyBorder="1" applyAlignment="1">
      <alignment horizontal="center" vertical="center" wrapText="1"/>
    </xf>
    <xf numFmtId="219" fontId="12" fillId="0" borderId="5" xfId="0" applyNumberFormat="1" applyFont="1" applyBorder="1" applyAlignment="1">
      <alignment horizontal="center" vertical="center"/>
    </xf>
    <xf numFmtId="202" fontId="12" fillId="0" borderId="90" xfId="0" applyNumberFormat="1" applyFont="1" applyBorder="1" applyAlignment="1">
      <alignment horizontal="left" vertical="center" wrapText="1"/>
    </xf>
    <xf numFmtId="202" fontId="12" fillId="0" borderId="95" xfId="0" applyNumberFormat="1" applyFont="1" applyBorder="1" applyAlignment="1">
      <alignment horizontal="left" vertical="center" wrapText="1"/>
    </xf>
    <xf numFmtId="202" fontId="12" fillId="0" borderId="86" xfId="0" applyNumberFormat="1" applyFont="1" applyBorder="1" applyAlignment="1">
      <alignment horizontal="left" vertical="center" wrapText="1"/>
    </xf>
    <xf numFmtId="202" fontId="12" fillId="0" borderId="96" xfId="0" applyNumberFormat="1" applyFont="1" applyBorder="1" applyAlignment="1">
      <alignment horizontal="left" vertical="center" wrapText="1"/>
    </xf>
    <xf numFmtId="38" fontId="12" fillId="0" borderId="36" xfId="17" applyFont="1" applyBorder="1" applyAlignment="1">
      <alignment horizontal="center" vertical="center"/>
    </xf>
    <xf numFmtId="38" fontId="12" fillId="0" borderId="37" xfId="17" applyFont="1" applyBorder="1" applyAlignment="1">
      <alignment horizontal="center" vertical="center"/>
    </xf>
    <xf numFmtId="38" fontId="12" fillId="0" borderId="90" xfId="17" applyFont="1" applyBorder="1" applyAlignment="1">
      <alignment horizontal="left" vertical="center" wrapText="1"/>
    </xf>
    <xf numFmtId="38" fontId="12" fillId="0" borderId="95" xfId="17" applyFont="1" applyBorder="1" applyAlignment="1">
      <alignment horizontal="left" vertical="center" wrapText="1"/>
    </xf>
    <xf numFmtId="38" fontId="12" fillId="0" borderId="86" xfId="17" applyFont="1" applyBorder="1" applyAlignment="1">
      <alignment horizontal="left" vertical="center" wrapText="1"/>
    </xf>
    <xf numFmtId="38" fontId="12" fillId="0" borderId="96" xfId="17" applyFont="1" applyBorder="1" applyAlignment="1">
      <alignment horizontal="left" vertical="center" wrapText="1"/>
    </xf>
    <xf numFmtId="38" fontId="11" fillId="0" borderId="90" xfId="17" applyFont="1" applyBorder="1" applyAlignment="1">
      <alignment horizontal="left" vertical="center" wrapText="1"/>
    </xf>
    <xf numFmtId="38" fontId="11" fillId="0" borderId="95" xfId="17" applyFont="1" applyBorder="1" applyAlignment="1">
      <alignment horizontal="left" vertical="center" wrapText="1"/>
    </xf>
    <xf numFmtId="38" fontId="11" fillId="0" borderId="86" xfId="17" applyFont="1" applyBorder="1" applyAlignment="1">
      <alignment horizontal="left" vertical="center" wrapText="1"/>
    </xf>
    <xf numFmtId="38" fontId="11" fillId="0" borderId="96" xfId="17" applyFont="1" applyBorder="1" applyAlignment="1">
      <alignment horizontal="left" vertical="center" wrapText="1"/>
    </xf>
    <xf numFmtId="38" fontId="11" fillId="0" borderId="37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 wrapText="1"/>
    </xf>
    <xf numFmtId="38" fontId="9" fillId="0" borderId="5" xfId="17" applyFont="1" applyBorder="1" applyAlignment="1">
      <alignment horizontal="center" vertical="center"/>
    </xf>
    <xf numFmtId="38" fontId="9" fillId="0" borderId="62" xfId="17" applyFont="1" applyBorder="1" applyAlignment="1">
      <alignment horizontal="center" vertical="center" wrapText="1"/>
    </xf>
    <xf numFmtId="38" fontId="9" fillId="0" borderId="67" xfId="17" applyFont="1" applyBorder="1" applyAlignment="1">
      <alignment horizontal="center" vertical="center"/>
    </xf>
    <xf numFmtId="38" fontId="9" fillId="0" borderId="64" xfId="17" applyFont="1" applyBorder="1" applyAlignment="1">
      <alignment horizontal="center" vertical="center"/>
    </xf>
    <xf numFmtId="38" fontId="9" fillId="0" borderId="97" xfId="17" applyFont="1" applyBorder="1" applyAlignment="1">
      <alignment horizontal="left" vertical="center" wrapText="1"/>
    </xf>
    <xf numFmtId="38" fontId="9" fillId="0" borderId="87" xfId="17" applyFont="1" applyBorder="1" applyAlignment="1">
      <alignment horizontal="left" vertical="center" wrapText="1"/>
    </xf>
    <xf numFmtId="38" fontId="9" fillId="0" borderId="98" xfId="17" applyFont="1" applyBorder="1" applyAlignment="1">
      <alignment horizontal="left" vertical="center" wrapText="1"/>
    </xf>
    <xf numFmtId="38" fontId="9" fillId="0" borderId="99" xfId="17" applyFont="1" applyBorder="1" applyAlignment="1">
      <alignment horizontal="left" vertical="center" wrapText="1"/>
    </xf>
    <xf numFmtId="38" fontId="9" fillId="0" borderId="100" xfId="17" applyFont="1" applyBorder="1" applyAlignment="1">
      <alignment horizontal="left" vertical="center" wrapText="1"/>
    </xf>
    <xf numFmtId="38" fontId="9" fillId="0" borderId="88" xfId="17" applyFont="1" applyBorder="1" applyAlignment="1">
      <alignment horizontal="left" vertical="center" wrapText="1"/>
    </xf>
    <xf numFmtId="38" fontId="9" fillId="0" borderId="36" xfId="17" applyFont="1" applyBorder="1" applyAlignment="1">
      <alignment horizontal="center" vertical="center"/>
    </xf>
    <xf numFmtId="0" fontId="11" fillId="0" borderId="64" xfId="21" applyFont="1" applyBorder="1" applyAlignment="1">
      <alignment horizontal="center" vertical="center" wrapText="1"/>
      <protection/>
    </xf>
    <xf numFmtId="0" fontId="11" fillId="0" borderId="101" xfId="21" applyFont="1" applyBorder="1" applyAlignment="1">
      <alignment horizontal="center" vertical="center" wrapText="1"/>
      <protection/>
    </xf>
    <xf numFmtId="0" fontId="11" fillId="0" borderId="63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1" fillId="0" borderId="36" xfId="21" applyFont="1" applyBorder="1" applyAlignment="1">
      <alignment horizontal="center" vertical="center" wrapText="1"/>
      <protection/>
    </xf>
    <xf numFmtId="0" fontId="19" fillId="0" borderId="5" xfId="21" applyFont="1" applyBorder="1" applyAlignment="1">
      <alignment horizontal="center" vertical="center" wrapText="1"/>
      <protection/>
    </xf>
    <xf numFmtId="0" fontId="11" fillId="0" borderId="97" xfId="21" applyFont="1" applyBorder="1" applyAlignment="1">
      <alignment horizontal="left" vertical="center" wrapText="1"/>
      <protection/>
    </xf>
    <xf numFmtId="0" fontId="11" fillId="0" borderId="87" xfId="21" applyFont="1" applyBorder="1" applyAlignment="1">
      <alignment horizontal="left" vertical="center" wrapText="1"/>
      <protection/>
    </xf>
    <xf numFmtId="0" fontId="11" fillId="0" borderId="98" xfId="21" applyFont="1" applyBorder="1" applyAlignment="1">
      <alignment horizontal="left" vertical="center" wrapText="1"/>
      <protection/>
    </xf>
    <xf numFmtId="0" fontId="11" fillId="0" borderId="99" xfId="21" applyFont="1" applyBorder="1" applyAlignment="1">
      <alignment horizontal="left" vertical="center" wrapText="1"/>
      <protection/>
    </xf>
    <xf numFmtId="0" fontId="11" fillId="0" borderId="100" xfId="21" applyFont="1" applyBorder="1" applyAlignment="1">
      <alignment horizontal="left" vertical="center" wrapText="1"/>
      <protection/>
    </xf>
    <xf numFmtId="0" fontId="11" fillId="0" borderId="88" xfId="21" applyFont="1" applyBorder="1" applyAlignment="1">
      <alignment horizontal="left" vertical="center" wrapText="1"/>
      <protection/>
    </xf>
    <xf numFmtId="0" fontId="11" fillId="0" borderId="62" xfId="21" applyFont="1" applyBorder="1" applyAlignment="1">
      <alignment horizontal="center" vertical="center" wrapText="1"/>
      <protection/>
    </xf>
    <xf numFmtId="0" fontId="11" fillId="0" borderId="55" xfId="21" applyFont="1" applyBorder="1" applyAlignment="1">
      <alignment horizontal="center" vertical="center" wrapText="1"/>
      <protection/>
    </xf>
    <xf numFmtId="0" fontId="11" fillId="0" borderId="43" xfId="21" applyFont="1" applyBorder="1" applyAlignment="1">
      <alignment horizontal="center" vertical="center" wrapText="1"/>
      <protection/>
    </xf>
    <xf numFmtId="0" fontId="11" fillId="0" borderId="65" xfId="21" applyFont="1" applyBorder="1" applyAlignment="1">
      <alignment horizontal="center" vertical="center" wrapText="1"/>
      <protection/>
    </xf>
    <xf numFmtId="0" fontId="9" fillId="0" borderId="61" xfId="21" applyFont="1" applyBorder="1" applyAlignment="1">
      <alignment horizontal="center" vertical="center" wrapText="1"/>
      <protection/>
    </xf>
    <xf numFmtId="0" fontId="9" fillId="0" borderId="43" xfId="21" applyFont="1" applyBorder="1" applyAlignment="1">
      <alignment horizontal="center" vertical="center" wrapText="1"/>
      <protection/>
    </xf>
    <xf numFmtId="179" fontId="11" fillId="0" borderId="36" xfId="21" applyNumberFormat="1" applyFont="1" applyBorder="1" applyAlignment="1">
      <alignment horizontal="center" vertical="center" wrapText="1"/>
      <protection/>
    </xf>
    <xf numFmtId="179" fontId="11" fillId="0" borderId="5" xfId="21" applyNumberFormat="1" applyFont="1" applyBorder="1" applyAlignment="1">
      <alignment horizontal="center" vertical="center" wrapText="1"/>
      <protection/>
    </xf>
    <xf numFmtId="0" fontId="11" fillId="0" borderId="89" xfId="21" applyFont="1" applyBorder="1" applyAlignment="1">
      <alignment horizontal="center" vertical="center" wrapText="1"/>
      <protection/>
    </xf>
    <xf numFmtId="0" fontId="11" fillId="0" borderId="60" xfId="21" applyFont="1" applyBorder="1" applyAlignment="1">
      <alignment horizontal="center" vertical="center" wrapText="1"/>
      <protection/>
    </xf>
    <xf numFmtId="38" fontId="9" fillId="0" borderId="37" xfId="17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9" fillId="0" borderId="36" xfId="17" applyFont="1" applyBorder="1" applyAlignment="1">
      <alignment horizontal="center" vertical="center" wrapText="1"/>
    </xf>
    <xf numFmtId="38" fontId="9" fillId="0" borderId="90" xfId="17" applyFont="1" applyBorder="1" applyAlignment="1">
      <alignment horizontal="left" vertical="center" wrapText="1"/>
    </xf>
    <xf numFmtId="38" fontId="9" fillId="0" borderId="95" xfId="17" applyFont="1" applyBorder="1" applyAlignment="1">
      <alignment horizontal="left" vertical="center" wrapText="1"/>
    </xf>
    <xf numFmtId="38" fontId="9" fillId="0" borderId="86" xfId="17" applyFont="1" applyBorder="1" applyAlignment="1">
      <alignment horizontal="left" vertical="center" wrapText="1"/>
    </xf>
    <xf numFmtId="38" fontId="9" fillId="0" borderId="96" xfId="17" applyFont="1" applyBorder="1" applyAlignment="1">
      <alignment horizontal="left" vertical="center" wrapText="1"/>
    </xf>
    <xf numFmtId="38" fontId="9" fillId="0" borderId="22" xfId="17" applyFont="1" applyBorder="1" applyAlignment="1">
      <alignment horizontal="center" vertical="center" wrapText="1"/>
    </xf>
    <xf numFmtId="38" fontId="9" fillId="0" borderId="89" xfId="17" applyFont="1" applyBorder="1" applyAlignment="1">
      <alignment horizontal="center" vertical="center" wrapText="1"/>
    </xf>
    <xf numFmtId="38" fontId="9" fillId="0" borderId="60" xfId="17" applyFont="1" applyBorder="1" applyAlignment="1">
      <alignment horizontal="center" vertical="center" wrapText="1"/>
    </xf>
    <xf numFmtId="38" fontId="9" fillId="0" borderId="61" xfId="17" applyFont="1" applyBorder="1" applyAlignment="1">
      <alignment horizontal="center" vertical="center" wrapText="1"/>
    </xf>
    <xf numFmtId="38" fontId="9" fillId="0" borderId="43" xfId="17" applyFont="1" applyBorder="1" applyAlignment="1">
      <alignment horizontal="center" vertical="center" wrapText="1"/>
    </xf>
    <xf numFmtId="38" fontId="9" fillId="0" borderId="28" xfId="17" applyFont="1" applyBorder="1" applyAlignment="1">
      <alignment horizontal="center" vertical="center" wrapText="1"/>
    </xf>
    <xf numFmtId="38" fontId="9" fillId="0" borderId="27" xfId="17" applyFont="1" applyBorder="1" applyAlignment="1">
      <alignment horizontal="center" vertical="center" wrapText="1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～ 作成中" xfId="21"/>
    <cellStyle name="標準_JB16" xfId="22"/>
    <cellStyle name="標準_リンクを作成する" xfId="23"/>
    <cellStyle name="標準_第7表" xfId="24"/>
    <cellStyle name="標準_本編表１～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47675"/>
          <a:ext cx="20955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47675"/>
          <a:ext cx="2085975" cy="752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19050</xdr:rowOff>
    </xdr:from>
    <xdr:to>
      <xdr:col>17</xdr:col>
      <xdr:colOff>9525</xdr:colOff>
      <xdr:row>5</xdr:row>
      <xdr:rowOff>9525</xdr:rowOff>
    </xdr:to>
    <xdr:sp>
      <xdr:nvSpPr>
        <xdr:cNvPr id="1" name="Line 5"/>
        <xdr:cNvSpPr>
          <a:spLocks/>
        </xdr:cNvSpPr>
      </xdr:nvSpPr>
      <xdr:spPr>
        <a:xfrm>
          <a:off x="7019925" y="457200"/>
          <a:ext cx="9525" cy="314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88.25390625" style="548" customWidth="1"/>
    <col min="2" max="16384" width="9.00390625" style="548" customWidth="1"/>
  </cols>
  <sheetData>
    <row r="1" spans="1:2" s="542" customFormat="1" ht="19.5" customHeight="1">
      <c r="A1" s="891" t="s">
        <v>35</v>
      </c>
      <c r="B1" s="541"/>
    </row>
    <row r="2" spans="1:2" s="542" customFormat="1" ht="19.5" customHeight="1">
      <c r="A2" s="892" t="s">
        <v>34</v>
      </c>
      <c r="B2" s="541"/>
    </row>
    <row r="3" spans="1:2" s="542" customFormat="1" ht="18.75" customHeight="1">
      <c r="A3" s="889" t="s">
        <v>71</v>
      </c>
      <c r="B3" s="541"/>
    </row>
    <row r="4" spans="1:2" s="544" customFormat="1" ht="18.75" customHeight="1">
      <c r="A4" s="889" t="s">
        <v>72</v>
      </c>
      <c r="B4" s="543"/>
    </row>
    <row r="5" spans="1:2" s="544" customFormat="1" ht="18.75" customHeight="1">
      <c r="A5" s="889" t="s">
        <v>73</v>
      </c>
      <c r="B5" s="543"/>
    </row>
    <row r="6" spans="1:2" s="544" customFormat="1" ht="18.75" customHeight="1">
      <c r="A6" s="889" t="s">
        <v>94</v>
      </c>
      <c r="B6" s="543"/>
    </row>
    <row r="7" spans="1:2" s="544" customFormat="1" ht="18.75" customHeight="1">
      <c r="A7" s="889" t="s">
        <v>95</v>
      </c>
      <c r="B7" s="543"/>
    </row>
    <row r="8" spans="1:2" s="546" customFormat="1" ht="18.75" customHeight="1">
      <c r="A8" s="889" t="s">
        <v>140</v>
      </c>
      <c r="B8" s="545"/>
    </row>
    <row r="9" spans="1:2" s="546" customFormat="1" ht="18.75" customHeight="1">
      <c r="A9" s="889" t="s">
        <v>142</v>
      </c>
      <c r="B9" s="545"/>
    </row>
    <row r="10" spans="1:2" s="546" customFormat="1" ht="18.75" customHeight="1">
      <c r="A10" s="889" t="s">
        <v>143</v>
      </c>
      <c r="B10" s="545"/>
    </row>
    <row r="11" spans="1:2" s="546" customFormat="1" ht="18.75" customHeight="1">
      <c r="A11" s="889" t="s">
        <v>45</v>
      </c>
      <c r="B11" s="545"/>
    </row>
    <row r="12" spans="1:2" s="546" customFormat="1" ht="30.75" customHeight="1">
      <c r="A12" s="890" t="s">
        <v>155</v>
      </c>
      <c r="B12" s="545"/>
    </row>
    <row r="13" spans="1:2" s="546" customFormat="1" ht="18.75" customHeight="1">
      <c r="A13" s="889" t="s">
        <v>144</v>
      </c>
      <c r="B13" s="547"/>
    </row>
    <row r="14" spans="1:2" s="546" customFormat="1" ht="18.75" customHeight="1">
      <c r="A14" s="889" t="s">
        <v>145</v>
      </c>
      <c r="B14" s="545"/>
    </row>
    <row r="15" spans="1:2" s="546" customFormat="1" ht="30.75" customHeight="1">
      <c r="A15" s="890" t="s">
        <v>74</v>
      </c>
      <c r="B15" s="545"/>
    </row>
    <row r="16" spans="1:2" s="546" customFormat="1" ht="18.75" customHeight="1">
      <c r="A16" s="889" t="s">
        <v>146</v>
      </c>
      <c r="B16" s="547"/>
    </row>
    <row r="17" spans="1:2" s="546" customFormat="1" ht="18.75" customHeight="1">
      <c r="A17" s="889" t="s">
        <v>147</v>
      </c>
      <c r="B17" s="545"/>
    </row>
    <row r="18" spans="1:2" s="546" customFormat="1" ht="18.75" customHeight="1">
      <c r="A18" s="889" t="s">
        <v>148</v>
      </c>
      <c r="B18" s="545"/>
    </row>
    <row r="19" spans="1:2" s="546" customFormat="1" ht="18.75" customHeight="1">
      <c r="A19" s="889" t="s">
        <v>149</v>
      </c>
      <c r="B19" s="545"/>
    </row>
    <row r="20" spans="1:2" s="546" customFormat="1" ht="30.75" customHeight="1">
      <c r="A20" s="890" t="s">
        <v>156</v>
      </c>
      <c r="B20" s="545"/>
    </row>
    <row r="21" spans="1:2" s="546" customFormat="1" ht="18.75" customHeight="1">
      <c r="A21" s="889" t="s">
        <v>150</v>
      </c>
      <c r="B21" s="545"/>
    </row>
    <row r="22" spans="1:2" s="546" customFormat="1" ht="18.75" customHeight="1">
      <c r="A22" s="889" t="s">
        <v>151</v>
      </c>
      <c r="B22" s="545"/>
    </row>
    <row r="23" spans="1:2" s="546" customFormat="1" ht="18.75" customHeight="1">
      <c r="A23" s="889" t="s">
        <v>152</v>
      </c>
      <c r="B23" s="545"/>
    </row>
    <row r="24" spans="1:2" s="546" customFormat="1" ht="18.75" customHeight="1">
      <c r="A24" s="889" t="s">
        <v>153</v>
      </c>
      <c r="B24" s="545"/>
    </row>
    <row r="25" spans="1:2" s="546" customFormat="1" ht="18.75" customHeight="1">
      <c r="A25" s="889" t="s">
        <v>154</v>
      </c>
      <c r="B25" s="545"/>
    </row>
    <row r="26" spans="1:2" s="546" customFormat="1" ht="18.75" customHeight="1">
      <c r="A26" s="894" t="s">
        <v>139</v>
      </c>
      <c r="B26" s="545"/>
    </row>
    <row r="27" spans="1:2" s="546" customFormat="1" ht="18.75" customHeight="1">
      <c r="A27" s="889" t="s">
        <v>99</v>
      </c>
      <c r="B27" s="547"/>
    </row>
    <row r="28" spans="1:2" s="546" customFormat="1" ht="18.75" customHeight="1">
      <c r="A28" s="889" t="s">
        <v>100</v>
      </c>
      <c r="B28" s="545"/>
    </row>
    <row r="29" spans="1:2" s="546" customFormat="1" ht="18.75" customHeight="1">
      <c r="A29" s="889" t="s">
        <v>101</v>
      </c>
      <c r="B29" s="545"/>
    </row>
    <row r="30" spans="1:2" s="546" customFormat="1" ht="18.75" customHeight="1">
      <c r="A30" s="889" t="s">
        <v>102</v>
      </c>
      <c r="B30" s="545"/>
    </row>
    <row r="31" spans="1:2" s="546" customFormat="1" ht="18.75" customHeight="1">
      <c r="A31" s="889" t="s">
        <v>103</v>
      </c>
      <c r="B31" s="545"/>
    </row>
    <row r="32" spans="1:2" s="546" customFormat="1" ht="30.75" customHeight="1">
      <c r="A32" s="890" t="s">
        <v>157</v>
      </c>
      <c r="B32" s="545"/>
    </row>
    <row r="33" spans="1:2" s="546" customFormat="1" ht="18.75" customHeight="1">
      <c r="A33" s="889" t="s">
        <v>96</v>
      </c>
      <c r="B33" s="547"/>
    </row>
    <row r="34" spans="1:2" s="546" customFormat="1" ht="18.75" customHeight="1">
      <c r="A34" s="889" t="s">
        <v>97</v>
      </c>
      <c r="B34" s="545"/>
    </row>
    <row r="35" spans="1:2" s="546" customFormat="1" ht="18.75" customHeight="1">
      <c r="A35" s="889" t="s">
        <v>98</v>
      </c>
      <c r="B35" s="545"/>
    </row>
    <row r="36" spans="1:2" s="546" customFormat="1" ht="18.75" customHeight="1">
      <c r="A36" s="888"/>
      <c r="B36" s="545"/>
    </row>
  </sheetData>
  <hyperlinks>
    <hyperlink ref="A3" location="'1'!A2" display="１　人口の推移"/>
    <hyperlink ref="A4" location="'2'!A2" display="２　人口構造の推移（大正９年～平成１７年）"/>
    <hyperlink ref="A5" location="'3'!A2" display="３　人口集中地区人口等の推移（昭和６０年～平成１７年）"/>
    <hyperlink ref="A6" location="'4'!A2" display="４　昼間人口等の推移（昭和５０年～平成１７年）"/>
    <hyperlink ref="A7" location="'5'!A2" display="５　年齢，男女別人口（昭和５５年～平成１７年）"/>
    <hyperlink ref="A8" location="'6'!A2" display="６　配偶関係，年齢（５歳階級），男女別１５歳以上人口"/>
    <hyperlink ref="A9" location="'7'!A2" display="７　労働力状態，年齢（５歳階級），男女別１５歳以上人口"/>
    <hyperlink ref="A10" location="'8'!A2" display="８　世帯人員別一般世帯数及び一般世帯人員"/>
    <hyperlink ref="A11" location="'9'!A2" display="９　施設等の世帯の種類，世帯人員別施設等の世帯数及び世帯人員"/>
    <hyperlink ref="A12" location="'10'!A2" display="'10'!A2"/>
    <hyperlink ref="A13" location="'11'!A2" display="１１　世帯の家族類型別一般世帯数，一般世帯人員，親族人員及び１世帯当たり親族人員"/>
    <hyperlink ref="A14" location="'12'!A2" display="１２　延べ面積，住宅の所有の関係別住宅に住む一般世帯数及び一般世帯人員"/>
    <hyperlink ref="A15" location="'13'!A2" display="'13'!A2"/>
    <hyperlink ref="A16" location="'14'!A2" display="１４　世帯人員，住宅の所有の関係別住宅に住む６５歳以上親族のいる一般世帯数"/>
    <hyperlink ref="A17" location="'15'!A2" display="１５　親族人員別６５歳以上親族のいる一般世帯数，一般世帯人員及び６５歳以上親族人員"/>
    <hyperlink ref="A18" location="'16'!A2" display="１６　年齢（５歳階級），男女別高齢単身者数"/>
    <hyperlink ref="A19" location="'17'!A2" display="１７　夫の年齢（５歳階級），妻の年齢（５歳階級）別高齢夫婦世帯数"/>
    <hyperlink ref="A20" location="'18'!A2" display="'18'!A2"/>
    <hyperlink ref="A21" location="'19'!A2" display="１９　産業（大分類），従業上の地位，男女別１５歳以上就業者数"/>
    <hyperlink ref="A22" location="'20'!A2" display="２０　職業（大分類），年齢（５歳階級），男女別１５歳以上就業者数"/>
    <hyperlink ref="A23" location="'21'!A2" display="２１　常住地又は従業地・通学地による年齢（５歳階級），男女別人口及び１５歳以上就業者数"/>
    <hyperlink ref="A24" location="'22'!A2" display="２２　常住地による従業・通学市区町村別１５歳以上就業者数及び１５歳以上通学者数"/>
    <hyperlink ref="A25" location="'23'!A2" display="２３　従業地・通学地による常住市区町村別１５歳以上就業者数及び１５歳以上通学者数"/>
    <hyperlink ref="A27" location="'24-1'!A2" display="　２４－１　人口，世帯数，世帯人員，性比，人口密度"/>
    <hyperlink ref="A28" location="'24-2'!A2" display="　２４－２　年齢（５歳階級），男女別人口"/>
    <hyperlink ref="A29" location="'24-3'!A2" display="　２４－３　年齢（３区分）別人口，人口構成比及び年齢構造指数"/>
    <hyperlink ref="A30" location="'24-4'!A2" display="　２４－４　世帯の種類，世帯人員別一般世帯数，一般世帯人員，１世帯当たり人員及び施設等の世帯数"/>
    <hyperlink ref="A31" location="'24-5'!A2" display="　２４－５　世帯の家族類型別一般世帯数"/>
    <hyperlink ref="A32" location="'24-6'!A2" display="'24-6'!A2"/>
    <hyperlink ref="A33" location="'24-7'!A2" display="　２４－７　労働力状態，男女別１５歳以上人口"/>
    <hyperlink ref="A34" location="'24-8'!A2" display="　２４－８　従業上の地位，男女別１５歳以上就業者数"/>
    <hyperlink ref="A35" location="'24-9'!A2" display="　２４－９　産業（大分類）別１５歳以上就業者数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2" sqref="A2"/>
    </sheetView>
  </sheetViews>
  <sheetFormatPr defaultColWidth="9.00390625" defaultRowHeight="13.5"/>
  <cols>
    <col min="1" max="1" width="23.25390625" style="3" customWidth="1"/>
    <col min="2" max="11" width="6.625" style="3" customWidth="1"/>
    <col min="12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46</v>
      </c>
    </row>
    <row r="3" ht="6" customHeight="1"/>
    <row r="4" spans="1:11" s="288" customFormat="1" ht="18" customHeight="1">
      <c r="A4" s="947" t="s">
        <v>672</v>
      </c>
      <c r="B4" s="947" t="s">
        <v>321</v>
      </c>
      <c r="C4" s="949"/>
      <c r="D4" s="949"/>
      <c r="E4" s="949"/>
      <c r="F4" s="949"/>
      <c r="G4" s="949" t="s">
        <v>322</v>
      </c>
      <c r="H4" s="949"/>
      <c r="I4" s="949"/>
      <c r="J4" s="949"/>
      <c r="K4" s="945"/>
    </row>
    <row r="5" spans="1:11" ht="57" customHeight="1">
      <c r="A5" s="953"/>
      <c r="B5" s="788" t="s">
        <v>323</v>
      </c>
      <c r="C5" s="798" t="s">
        <v>360</v>
      </c>
      <c r="D5" s="799" t="s">
        <v>324</v>
      </c>
      <c r="E5" s="799" t="s">
        <v>325</v>
      </c>
      <c r="F5" s="799" t="s">
        <v>326</v>
      </c>
      <c r="G5" s="785" t="s">
        <v>323</v>
      </c>
      <c r="H5" s="798" t="s">
        <v>327</v>
      </c>
      <c r="I5" s="799" t="s">
        <v>324</v>
      </c>
      <c r="J5" s="799" t="s">
        <v>325</v>
      </c>
      <c r="K5" s="800" t="s">
        <v>326</v>
      </c>
    </row>
    <row r="6" spans="1:11" ht="27" customHeight="1">
      <c r="A6" s="801" t="s">
        <v>482</v>
      </c>
      <c r="B6" s="802">
        <v>24</v>
      </c>
      <c r="C6" s="803">
        <v>3</v>
      </c>
      <c r="D6" s="803">
        <v>9</v>
      </c>
      <c r="E6" s="803">
        <v>5</v>
      </c>
      <c r="F6" s="803">
        <v>7</v>
      </c>
      <c r="G6" s="802">
        <v>944</v>
      </c>
      <c r="H6" s="803">
        <v>6</v>
      </c>
      <c r="I6" s="803">
        <v>167</v>
      </c>
      <c r="J6" s="803">
        <v>192</v>
      </c>
      <c r="K6" s="803">
        <v>579</v>
      </c>
    </row>
    <row r="7" spans="1:11" ht="27" customHeight="1">
      <c r="A7" s="502" t="s">
        <v>328</v>
      </c>
      <c r="B7" s="549">
        <v>6</v>
      </c>
      <c r="C7" s="804" t="s">
        <v>361</v>
      </c>
      <c r="D7" s="549">
        <v>3</v>
      </c>
      <c r="E7" s="549">
        <v>1</v>
      </c>
      <c r="F7" s="549">
        <v>2</v>
      </c>
      <c r="G7" s="549">
        <v>244</v>
      </c>
      <c r="H7" s="804" t="s">
        <v>361</v>
      </c>
      <c r="I7" s="549">
        <v>33</v>
      </c>
      <c r="J7" s="549">
        <v>35</v>
      </c>
      <c r="K7" s="549">
        <v>176</v>
      </c>
    </row>
    <row r="8" spans="1:11" ht="27" customHeight="1">
      <c r="A8" s="801" t="s">
        <v>329</v>
      </c>
      <c r="B8" s="549">
        <v>6</v>
      </c>
      <c r="C8" s="549">
        <v>2</v>
      </c>
      <c r="D8" s="549">
        <v>2</v>
      </c>
      <c r="E8" s="804" t="s">
        <v>864</v>
      </c>
      <c r="F8" s="549">
        <v>2</v>
      </c>
      <c r="G8" s="549">
        <v>202</v>
      </c>
      <c r="H8" s="549">
        <v>2</v>
      </c>
      <c r="I8" s="549">
        <v>31</v>
      </c>
      <c r="J8" s="804" t="s">
        <v>864</v>
      </c>
      <c r="K8" s="549">
        <v>169</v>
      </c>
    </row>
    <row r="9" spans="1:11" ht="27" customHeight="1">
      <c r="A9" s="801" t="s">
        <v>330</v>
      </c>
      <c r="B9" s="549">
        <v>12</v>
      </c>
      <c r="C9" s="549">
        <v>1</v>
      </c>
      <c r="D9" s="549">
        <v>4</v>
      </c>
      <c r="E9" s="549">
        <v>4</v>
      </c>
      <c r="F9" s="549">
        <v>3</v>
      </c>
      <c r="G9" s="549">
        <v>498</v>
      </c>
      <c r="H9" s="549">
        <v>4</v>
      </c>
      <c r="I9" s="549">
        <v>103</v>
      </c>
      <c r="J9" s="549">
        <v>157</v>
      </c>
      <c r="K9" s="549">
        <v>234</v>
      </c>
    </row>
    <row r="10" spans="1:11" ht="27" customHeight="1">
      <c r="A10" s="801" t="s">
        <v>331</v>
      </c>
      <c r="B10" s="804" t="s">
        <v>362</v>
      </c>
      <c r="C10" s="804" t="s">
        <v>362</v>
      </c>
      <c r="D10" s="804" t="s">
        <v>362</v>
      </c>
      <c r="E10" s="804" t="s">
        <v>362</v>
      </c>
      <c r="F10" s="804" t="s">
        <v>362</v>
      </c>
      <c r="G10" s="804" t="s">
        <v>362</v>
      </c>
      <c r="H10" s="804" t="s">
        <v>362</v>
      </c>
      <c r="I10" s="804" t="s">
        <v>362</v>
      </c>
      <c r="J10" s="804" t="s">
        <v>362</v>
      </c>
      <c r="K10" s="804" t="s">
        <v>362</v>
      </c>
    </row>
    <row r="11" spans="1:11" ht="27" customHeight="1">
      <c r="A11" s="805" t="s">
        <v>332</v>
      </c>
      <c r="B11" s="804" t="s">
        <v>363</v>
      </c>
      <c r="C11" s="804" t="s">
        <v>363</v>
      </c>
      <c r="D11" s="804" t="s">
        <v>363</v>
      </c>
      <c r="E11" s="804" t="s">
        <v>363</v>
      </c>
      <c r="F11" s="804" t="s">
        <v>363</v>
      </c>
      <c r="G11" s="804" t="s">
        <v>363</v>
      </c>
      <c r="H11" s="804" t="s">
        <v>363</v>
      </c>
      <c r="I11" s="804" t="s">
        <v>363</v>
      </c>
      <c r="J11" s="804" t="s">
        <v>363</v>
      </c>
      <c r="K11" s="804" t="s">
        <v>363</v>
      </c>
    </row>
    <row r="12" spans="1:11" ht="27" customHeight="1">
      <c r="A12" s="806" t="s">
        <v>333</v>
      </c>
      <c r="B12" s="807" t="s">
        <v>364</v>
      </c>
      <c r="C12" s="807" t="s">
        <v>364</v>
      </c>
      <c r="D12" s="807" t="s">
        <v>364</v>
      </c>
      <c r="E12" s="807" t="s">
        <v>364</v>
      </c>
      <c r="F12" s="807" t="s">
        <v>364</v>
      </c>
      <c r="G12" s="807" t="s">
        <v>364</v>
      </c>
      <c r="H12" s="807" t="s">
        <v>364</v>
      </c>
      <c r="I12" s="807" t="s">
        <v>364</v>
      </c>
      <c r="J12" s="807" t="s">
        <v>364</v>
      </c>
      <c r="K12" s="807" t="s">
        <v>364</v>
      </c>
    </row>
  </sheetData>
  <mergeCells count="3">
    <mergeCell ref="B4:F4"/>
    <mergeCell ref="G4:K4"/>
    <mergeCell ref="A4:A5"/>
  </mergeCells>
  <hyperlinks>
    <hyperlink ref="A1" location="目次!A11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25.375" style="17" customWidth="1"/>
    <col min="2" max="2" width="9.125" style="17" customWidth="1"/>
    <col min="3" max="9" width="7.875" style="17" customWidth="1"/>
    <col min="10" max="16384" width="9.00390625" style="17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78" t="s">
        <v>334</v>
      </c>
    </row>
    <row r="3" ht="13.5" customHeight="1">
      <c r="A3" s="878" t="s">
        <v>335</v>
      </c>
    </row>
    <row r="4" ht="6" customHeight="1"/>
    <row r="5" spans="1:9" ht="17.25" customHeight="1">
      <c r="A5" s="957" t="s">
        <v>336</v>
      </c>
      <c r="B5" s="954" t="s">
        <v>482</v>
      </c>
      <c r="C5" s="954" t="s">
        <v>337</v>
      </c>
      <c r="D5" s="954"/>
      <c r="E5" s="954"/>
      <c r="F5" s="954"/>
      <c r="G5" s="954"/>
      <c r="H5" s="954"/>
      <c r="I5" s="956"/>
    </row>
    <row r="6" spans="1:9" ht="32.25" customHeight="1">
      <c r="A6" s="958"/>
      <c r="B6" s="955"/>
      <c r="C6" s="264" t="s">
        <v>338</v>
      </c>
      <c r="D6" s="264" t="s">
        <v>339</v>
      </c>
      <c r="E6" s="264" t="s">
        <v>340</v>
      </c>
      <c r="F6" s="264" t="s">
        <v>341</v>
      </c>
      <c r="G6" s="264" t="s">
        <v>342</v>
      </c>
      <c r="H6" s="264" t="s">
        <v>344</v>
      </c>
      <c r="I6" s="270" t="s">
        <v>345</v>
      </c>
    </row>
    <row r="7" spans="1:9" ht="19.5" customHeight="1">
      <c r="A7" s="282"/>
      <c r="B7" s="808"/>
      <c r="C7" s="809"/>
      <c r="D7" s="809"/>
      <c r="E7" s="809"/>
      <c r="F7" s="809"/>
      <c r="G7" s="809"/>
      <c r="H7" s="809"/>
      <c r="I7" s="810"/>
    </row>
    <row r="8" spans="1:9" ht="19.5" customHeight="1">
      <c r="A8" s="811" t="s">
        <v>537</v>
      </c>
      <c r="B8" s="812">
        <v>37830</v>
      </c>
      <c r="C8" s="813">
        <v>10662</v>
      </c>
      <c r="D8" s="813">
        <v>12143</v>
      </c>
      <c r="E8" s="813">
        <v>7721</v>
      </c>
      <c r="F8" s="813">
        <v>5722</v>
      </c>
      <c r="G8" s="813">
        <v>1300</v>
      </c>
      <c r="H8" s="813">
        <v>222</v>
      </c>
      <c r="I8" s="814">
        <v>60</v>
      </c>
    </row>
    <row r="9" spans="1:9" ht="19.5" customHeight="1">
      <c r="A9" s="811" t="s">
        <v>346</v>
      </c>
      <c r="B9" s="812">
        <v>89503</v>
      </c>
      <c r="C9" s="813">
        <v>10832</v>
      </c>
      <c r="D9" s="813">
        <v>24330</v>
      </c>
      <c r="E9" s="813">
        <v>23172</v>
      </c>
      <c r="F9" s="813">
        <v>22896</v>
      </c>
      <c r="G9" s="813">
        <v>6502</v>
      </c>
      <c r="H9" s="813">
        <v>1332</v>
      </c>
      <c r="I9" s="814">
        <v>439</v>
      </c>
    </row>
    <row r="10" spans="1:9" ht="19.5" customHeight="1">
      <c r="A10" s="811" t="s">
        <v>538</v>
      </c>
      <c r="B10" s="812">
        <v>89270</v>
      </c>
      <c r="C10" s="813">
        <v>10662</v>
      </c>
      <c r="D10" s="813">
        <v>24286</v>
      </c>
      <c r="E10" s="813">
        <v>23163</v>
      </c>
      <c r="F10" s="813">
        <v>22888</v>
      </c>
      <c r="G10" s="813">
        <v>6500</v>
      </c>
      <c r="H10" s="813">
        <v>1332</v>
      </c>
      <c r="I10" s="814">
        <v>439</v>
      </c>
    </row>
    <row r="11" spans="1:9" ht="19.5" customHeight="1">
      <c r="A11" s="259"/>
      <c r="B11" s="815"/>
      <c r="C11" s="816"/>
      <c r="D11" s="816"/>
      <c r="E11" s="816"/>
      <c r="F11" s="816"/>
      <c r="G11" s="816"/>
      <c r="H11" s="816"/>
      <c r="I11" s="817"/>
    </row>
    <row r="12" spans="1:9" ht="19.5" customHeight="1">
      <c r="A12" s="818" t="s">
        <v>523</v>
      </c>
      <c r="B12" s="815"/>
      <c r="C12" s="816"/>
      <c r="D12" s="816"/>
      <c r="E12" s="816"/>
      <c r="F12" s="816"/>
      <c r="G12" s="816"/>
      <c r="H12" s="816"/>
      <c r="I12" s="817"/>
    </row>
    <row r="13" spans="1:9" ht="19.5" customHeight="1">
      <c r="A13" s="818" t="s">
        <v>347</v>
      </c>
      <c r="B13" s="815"/>
      <c r="C13" s="816"/>
      <c r="D13" s="816"/>
      <c r="E13" s="816"/>
      <c r="F13" s="816"/>
      <c r="G13" s="816"/>
      <c r="H13" s="816"/>
      <c r="I13" s="817"/>
    </row>
    <row r="14" spans="1:9" ht="19.5" customHeight="1">
      <c r="A14" s="502" t="s">
        <v>348</v>
      </c>
      <c r="B14" s="812">
        <v>3991</v>
      </c>
      <c r="C14" s="819" t="s">
        <v>509</v>
      </c>
      <c r="D14" s="813">
        <v>87</v>
      </c>
      <c r="E14" s="813">
        <v>1807</v>
      </c>
      <c r="F14" s="813">
        <v>1621</v>
      </c>
      <c r="G14" s="813">
        <v>383</v>
      </c>
      <c r="H14" s="813">
        <v>77</v>
      </c>
      <c r="I14" s="814">
        <v>16</v>
      </c>
    </row>
    <row r="15" spans="1:9" ht="19.5" customHeight="1">
      <c r="A15" s="502" t="s">
        <v>349</v>
      </c>
      <c r="B15" s="812">
        <v>14582</v>
      </c>
      <c r="C15" s="819" t="s">
        <v>509</v>
      </c>
      <c r="D15" s="813">
        <v>179</v>
      </c>
      <c r="E15" s="813">
        <v>5422</v>
      </c>
      <c r="F15" s="813">
        <v>6484</v>
      </c>
      <c r="G15" s="813">
        <v>1915</v>
      </c>
      <c r="H15" s="813">
        <v>462</v>
      </c>
      <c r="I15" s="814">
        <v>120</v>
      </c>
    </row>
    <row r="16" spans="1:9" ht="19.5" customHeight="1">
      <c r="A16" s="502" t="s">
        <v>350</v>
      </c>
      <c r="B16" s="812">
        <v>5079</v>
      </c>
      <c r="C16" s="819" t="s">
        <v>509</v>
      </c>
      <c r="D16" s="813">
        <v>87</v>
      </c>
      <c r="E16" s="813">
        <v>1831</v>
      </c>
      <c r="F16" s="813">
        <v>2433</v>
      </c>
      <c r="G16" s="813">
        <v>585</v>
      </c>
      <c r="H16" s="813">
        <v>118</v>
      </c>
      <c r="I16" s="814">
        <v>25</v>
      </c>
    </row>
    <row r="17" spans="1:9" ht="19.5" customHeight="1">
      <c r="A17" s="502"/>
      <c r="B17" s="815"/>
      <c r="C17" s="816"/>
      <c r="D17" s="816"/>
      <c r="E17" s="816"/>
      <c r="F17" s="816"/>
      <c r="G17" s="816"/>
      <c r="H17" s="816"/>
      <c r="I17" s="817"/>
    </row>
    <row r="18" spans="1:9" ht="19.5" customHeight="1">
      <c r="A18" s="502" t="s">
        <v>351</v>
      </c>
      <c r="B18" s="815"/>
      <c r="C18" s="816"/>
      <c r="D18" s="816"/>
      <c r="E18" s="816"/>
      <c r="F18" s="816"/>
      <c r="G18" s="816"/>
      <c r="H18" s="816"/>
      <c r="I18" s="817"/>
    </row>
    <row r="19" spans="1:9" ht="19.5" customHeight="1">
      <c r="A19" s="502" t="s">
        <v>348</v>
      </c>
      <c r="B19" s="812">
        <v>8732</v>
      </c>
      <c r="C19" s="813">
        <v>2</v>
      </c>
      <c r="D19" s="813">
        <v>385</v>
      </c>
      <c r="E19" s="813">
        <v>3308</v>
      </c>
      <c r="F19" s="813">
        <v>3817</v>
      </c>
      <c r="G19" s="813">
        <v>987</v>
      </c>
      <c r="H19" s="813">
        <v>186</v>
      </c>
      <c r="I19" s="814">
        <v>47</v>
      </c>
    </row>
    <row r="20" spans="1:9" ht="19.5" customHeight="1">
      <c r="A20" s="502" t="s">
        <v>349</v>
      </c>
      <c r="B20" s="812">
        <v>32374</v>
      </c>
      <c r="C20" s="813">
        <v>2</v>
      </c>
      <c r="D20" s="813">
        <v>778</v>
      </c>
      <c r="E20" s="813">
        <v>9926</v>
      </c>
      <c r="F20" s="813">
        <v>15272</v>
      </c>
      <c r="G20" s="813">
        <v>4937</v>
      </c>
      <c r="H20" s="813">
        <v>1116</v>
      </c>
      <c r="I20" s="814">
        <v>343</v>
      </c>
    </row>
    <row r="21" spans="1:9" ht="19.5" customHeight="1">
      <c r="A21" s="502" t="s">
        <v>352</v>
      </c>
      <c r="B21" s="812">
        <v>13856</v>
      </c>
      <c r="C21" s="813">
        <v>2</v>
      </c>
      <c r="D21" s="813">
        <v>385</v>
      </c>
      <c r="E21" s="813">
        <v>3570</v>
      </c>
      <c r="F21" s="813">
        <v>6952</v>
      </c>
      <c r="G21" s="813">
        <v>2348</v>
      </c>
      <c r="H21" s="813">
        <v>469</v>
      </c>
      <c r="I21" s="814">
        <v>130</v>
      </c>
    </row>
    <row r="22" spans="1:9" ht="19.5" customHeight="1">
      <c r="A22" s="820"/>
      <c r="B22" s="821"/>
      <c r="C22" s="822"/>
      <c r="D22" s="822"/>
      <c r="E22" s="822"/>
      <c r="F22" s="822"/>
      <c r="G22" s="822"/>
      <c r="H22" s="822"/>
      <c r="I22" s="823"/>
    </row>
  </sheetData>
  <mergeCells count="3">
    <mergeCell ref="B5:B6"/>
    <mergeCell ref="C5:I5"/>
    <mergeCell ref="A5:A6"/>
  </mergeCells>
  <hyperlinks>
    <hyperlink ref="A1" location="目次!A12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"/>
    </sheetView>
  </sheetViews>
  <sheetFormatPr defaultColWidth="9.00390625" defaultRowHeight="13.5"/>
  <cols>
    <col min="1" max="1" width="38.625" style="17" customWidth="1"/>
    <col min="2" max="6" width="9.625" style="17" customWidth="1"/>
    <col min="7" max="11" width="10.125" style="19" customWidth="1"/>
    <col min="12" max="15" width="9.625" style="19" customWidth="1"/>
    <col min="16" max="16384" width="9.00390625" style="17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78" t="s">
        <v>80</v>
      </c>
    </row>
    <row r="3" ht="6" customHeight="1"/>
    <row r="4" spans="1:15" ht="34.5" customHeight="1">
      <c r="A4" s="957" t="s">
        <v>481</v>
      </c>
      <c r="B4" s="960" t="s">
        <v>539</v>
      </c>
      <c r="C4" s="960" t="s">
        <v>540</v>
      </c>
      <c r="D4" s="954" t="s">
        <v>538</v>
      </c>
      <c r="E4" s="960" t="s">
        <v>545</v>
      </c>
      <c r="F4" s="573" t="s">
        <v>85</v>
      </c>
      <c r="G4" s="574" t="s">
        <v>86</v>
      </c>
      <c r="H4" s="575"/>
      <c r="I4" s="962" t="s">
        <v>542</v>
      </c>
      <c r="J4" s="963"/>
      <c r="K4" s="963"/>
      <c r="L4" s="962" t="s">
        <v>84</v>
      </c>
      <c r="M4" s="964"/>
      <c r="N4" s="962" t="s">
        <v>83</v>
      </c>
      <c r="O4" s="964"/>
    </row>
    <row r="5" spans="1:15" ht="34.5" customHeight="1">
      <c r="A5" s="959"/>
      <c r="B5" s="961"/>
      <c r="C5" s="961"/>
      <c r="D5" s="955"/>
      <c r="E5" s="955"/>
      <c r="F5" s="270" t="s">
        <v>541</v>
      </c>
      <c r="G5" s="271" t="s">
        <v>528</v>
      </c>
      <c r="H5" s="265" t="s">
        <v>543</v>
      </c>
      <c r="I5" s="265" t="s">
        <v>541</v>
      </c>
      <c r="J5" s="265" t="s">
        <v>528</v>
      </c>
      <c r="K5" s="265" t="s">
        <v>544</v>
      </c>
      <c r="L5" s="264" t="s">
        <v>541</v>
      </c>
      <c r="M5" s="266" t="s">
        <v>528</v>
      </c>
      <c r="N5" s="264" t="s">
        <v>541</v>
      </c>
      <c r="O5" s="266" t="s">
        <v>528</v>
      </c>
    </row>
    <row r="6" spans="1:15" ht="21.75" customHeight="1">
      <c r="A6" s="259"/>
      <c r="B6" s="267"/>
      <c r="C6" s="268"/>
      <c r="D6" s="268"/>
      <c r="E6" s="268"/>
      <c r="F6" s="269"/>
      <c r="G6" s="272"/>
      <c r="H6" s="268"/>
      <c r="I6" s="268"/>
      <c r="J6" s="268"/>
      <c r="K6" s="268"/>
      <c r="L6" s="268"/>
      <c r="M6" s="269"/>
      <c r="N6" s="268"/>
      <c r="O6" s="269"/>
    </row>
    <row r="7" spans="1:15" ht="21.75" customHeight="1">
      <c r="A7" s="502" t="s">
        <v>564</v>
      </c>
      <c r="B7" s="583">
        <v>37830</v>
      </c>
      <c r="C7" s="584">
        <v>89503</v>
      </c>
      <c r="D7" s="584">
        <v>89270</v>
      </c>
      <c r="E7" s="618">
        <v>2.36</v>
      </c>
      <c r="F7" s="585">
        <v>3991</v>
      </c>
      <c r="G7" s="586">
        <v>14582</v>
      </c>
      <c r="H7" s="584">
        <v>5079</v>
      </c>
      <c r="I7" s="584">
        <v>8732</v>
      </c>
      <c r="J7" s="584">
        <v>32374</v>
      </c>
      <c r="K7" s="584">
        <v>13856</v>
      </c>
      <c r="L7" s="584">
        <v>37607</v>
      </c>
      <c r="M7" s="585">
        <v>88958</v>
      </c>
      <c r="N7" s="584">
        <v>1066</v>
      </c>
      <c r="O7" s="585">
        <v>4799</v>
      </c>
    </row>
    <row r="8" spans="1:15" ht="21.75" customHeight="1">
      <c r="A8" s="502"/>
      <c r="B8" s="587"/>
      <c r="C8" s="588"/>
      <c r="D8" s="588"/>
      <c r="E8" s="619"/>
      <c r="F8" s="589"/>
      <c r="G8" s="590"/>
      <c r="H8" s="591"/>
      <c r="I8" s="591"/>
      <c r="J8" s="591"/>
      <c r="K8" s="591"/>
      <c r="L8" s="591"/>
      <c r="M8" s="592"/>
      <c r="N8" s="591"/>
      <c r="O8" s="592"/>
    </row>
    <row r="9" spans="1:15" ht="21.75" customHeight="1">
      <c r="A9" s="502" t="s">
        <v>130</v>
      </c>
      <c r="B9" s="583">
        <v>27168</v>
      </c>
      <c r="C9" s="584">
        <v>78671</v>
      </c>
      <c r="D9" s="584">
        <v>78608</v>
      </c>
      <c r="E9" s="618">
        <v>2.89</v>
      </c>
      <c r="F9" s="585">
        <v>3991</v>
      </c>
      <c r="G9" s="586">
        <v>14582</v>
      </c>
      <c r="H9" s="584">
        <v>5079</v>
      </c>
      <c r="I9" s="584">
        <v>8730</v>
      </c>
      <c r="J9" s="584">
        <v>32372</v>
      </c>
      <c r="K9" s="584">
        <v>13854</v>
      </c>
      <c r="L9" s="584">
        <v>27110</v>
      </c>
      <c r="M9" s="585">
        <v>78461</v>
      </c>
      <c r="N9" s="584">
        <v>1066</v>
      </c>
      <c r="O9" s="585">
        <v>4799</v>
      </c>
    </row>
    <row r="10" spans="1:15" ht="21.75" customHeight="1">
      <c r="A10" s="502"/>
      <c r="B10" s="587"/>
      <c r="C10" s="588"/>
      <c r="D10" s="588"/>
      <c r="E10" s="619"/>
      <c r="F10" s="589"/>
      <c r="G10" s="590"/>
      <c r="H10" s="591"/>
      <c r="I10" s="591"/>
      <c r="J10" s="591"/>
      <c r="K10" s="591"/>
      <c r="L10" s="591"/>
      <c r="M10" s="592"/>
      <c r="N10" s="591"/>
      <c r="O10" s="592"/>
    </row>
    <row r="11" spans="1:15" ht="21.75" customHeight="1">
      <c r="A11" s="502" t="s">
        <v>131</v>
      </c>
      <c r="B11" s="583">
        <v>25228</v>
      </c>
      <c r="C11" s="584">
        <v>71468</v>
      </c>
      <c r="D11" s="584">
        <v>71415</v>
      </c>
      <c r="E11" s="618">
        <v>2.83</v>
      </c>
      <c r="F11" s="585">
        <v>3785</v>
      </c>
      <c r="G11" s="586">
        <v>13586</v>
      </c>
      <c r="H11" s="584">
        <v>4823</v>
      </c>
      <c r="I11" s="584">
        <v>8112</v>
      </c>
      <c r="J11" s="584">
        <v>29516</v>
      </c>
      <c r="K11" s="584">
        <v>12943</v>
      </c>
      <c r="L11" s="584">
        <v>25179</v>
      </c>
      <c r="M11" s="585">
        <v>71293</v>
      </c>
      <c r="N11" s="687" t="s">
        <v>507</v>
      </c>
      <c r="O11" s="682" t="s">
        <v>507</v>
      </c>
    </row>
    <row r="12" spans="1:15" ht="21.75" customHeight="1">
      <c r="A12" s="502" t="s">
        <v>116</v>
      </c>
      <c r="B12" s="583">
        <v>9489</v>
      </c>
      <c r="C12" s="584">
        <v>18996</v>
      </c>
      <c r="D12" s="584">
        <v>18978</v>
      </c>
      <c r="E12" s="618">
        <v>2</v>
      </c>
      <c r="F12" s="680" t="s">
        <v>509</v>
      </c>
      <c r="G12" s="683" t="s">
        <v>509</v>
      </c>
      <c r="H12" s="686" t="s">
        <v>509</v>
      </c>
      <c r="I12" s="686" t="s">
        <v>509</v>
      </c>
      <c r="J12" s="686" t="s">
        <v>509</v>
      </c>
      <c r="K12" s="686" t="s">
        <v>509</v>
      </c>
      <c r="L12" s="584">
        <v>9474</v>
      </c>
      <c r="M12" s="585">
        <v>18948</v>
      </c>
      <c r="N12" s="687" t="s">
        <v>507</v>
      </c>
      <c r="O12" s="682" t="s">
        <v>507</v>
      </c>
    </row>
    <row r="13" spans="1:15" ht="21.75" customHeight="1">
      <c r="A13" s="502" t="s">
        <v>117</v>
      </c>
      <c r="B13" s="583">
        <v>12376</v>
      </c>
      <c r="C13" s="584">
        <v>44478</v>
      </c>
      <c r="D13" s="584">
        <v>44466</v>
      </c>
      <c r="E13" s="618">
        <v>3.59</v>
      </c>
      <c r="F13" s="585">
        <v>3624</v>
      </c>
      <c r="G13" s="586">
        <v>13166</v>
      </c>
      <c r="H13" s="584">
        <v>4633</v>
      </c>
      <c r="I13" s="584">
        <v>7274</v>
      </c>
      <c r="J13" s="584">
        <v>27242</v>
      </c>
      <c r="K13" s="584">
        <v>11702</v>
      </c>
      <c r="L13" s="584">
        <v>12364</v>
      </c>
      <c r="M13" s="585">
        <v>44423</v>
      </c>
      <c r="N13" s="687" t="s">
        <v>507</v>
      </c>
      <c r="O13" s="682" t="s">
        <v>507</v>
      </c>
    </row>
    <row r="14" spans="1:15" ht="21.75" customHeight="1">
      <c r="A14" s="502" t="s">
        <v>118</v>
      </c>
      <c r="B14" s="583">
        <v>418</v>
      </c>
      <c r="C14" s="584">
        <v>981</v>
      </c>
      <c r="D14" s="584">
        <v>969</v>
      </c>
      <c r="E14" s="618">
        <v>2.32</v>
      </c>
      <c r="F14" s="594">
        <v>7</v>
      </c>
      <c r="G14" s="598">
        <v>20</v>
      </c>
      <c r="H14" s="593">
        <v>7</v>
      </c>
      <c r="I14" s="584">
        <v>52</v>
      </c>
      <c r="J14" s="584">
        <v>141</v>
      </c>
      <c r="K14" s="584">
        <v>75</v>
      </c>
      <c r="L14" s="584">
        <v>407</v>
      </c>
      <c r="M14" s="585">
        <v>944</v>
      </c>
      <c r="N14" s="687" t="s">
        <v>507</v>
      </c>
      <c r="O14" s="682" t="s">
        <v>507</v>
      </c>
    </row>
    <row r="15" spans="1:15" ht="21.75" customHeight="1">
      <c r="A15" s="502" t="s">
        <v>119</v>
      </c>
      <c r="B15" s="583">
        <v>2945</v>
      </c>
      <c r="C15" s="584">
        <v>7013</v>
      </c>
      <c r="D15" s="584">
        <v>7002</v>
      </c>
      <c r="E15" s="618">
        <v>2.38</v>
      </c>
      <c r="F15" s="585">
        <v>154</v>
      </c>
      <c r="G15" s="586">
        <v>400</v>
      </c>
      <c r="H15" s="584">
        <v>183</v>
      </c>
      <c r="I15" s="584">
        <v>786</v>
      </c>
      <c r="J15" s="584">
        <v>2133</v>
      </c>
      <c r="K15" s="584">
        <v>1166</v>
      </c>
      <c r="L15" s="584">
        <v>2934</v>
      </c>
      <c r="M15" s="585">
        <v>6978</v>
      </c>
      <c r="N15" s="687" t="s">
        <v>507</v>
      </c>
      <c r="O15" s="682" t="s">
        <v>507</v>
      </c>
    </row>
    <row r="16" spans="1:15" ht="21.75" customHeight="1">
      <c r="A16" s="502"/>
      <c r="B16" s="587"/>
      <c r="C16" s="588"/>
      <c r="D16" s="588"/>
      <c r="E16" s="619"/>
      <c r="F16" s="589"/>
      <c r="G16" s="590"/>
      <c r="H16" s="591"/>
      <c r="I16" s="591"/>
      <c r="J16" s="591"/>
      <c r="K16" s="591"/>
      <c r="L16" s="591"/>
      <c r="M16" s="592"/>
      <c r="N16" s="591"/>
      <c r="O16" s="592"/>
    </row>
    <row r="17" spans="1:15" ht="21.75" customHeight="1">
      <c r="A17" s="502" t="s">
        <v>132</v>
      </c>
      <c r="B17" s="583">
        <v>1940</v>
      </c>
      <c r="C17" s="584">
        <v>7203</v>
      </c>
      <c r="D17" s="584">
        <v>7193</v>
      </c>
      <c r="E17" s="618">
        <v>3.71</v>
      </c>
      <c r="F17" s="585">
        <v>206</v>
      </c>
      <c r="G17" s="586">
        <v>996</v>
      </c>
      <c r="H17" s="584">
        <v>256</v>
      </c>
      <c r="I17" s="584">
        <v>618</v>
      </c>
      <c r="J17" s="584">
        <v>2856</v>
      </c>
      <c r="K17" s="584">
        <v>911</v>
      </c>
      <c r="L17" s="584">
        <v>1931</v>
      </c>
      <c r="M17" s="585">
        <v>7168</v>
      </c>
      <c r="N17" s="584">
        <v>1066</v>
      </c>
      <c r="O17" s="585">
        <v>4799</v>
      </c>
    </row>
    <row r="18" spans="1:15" ht="21.75" customHeight="1">
      <c r="A18" s="502" t="s">
        <v>120</v>
      </c>
      <c r="B18" s="583">
        <v>23</v>
      </c>
      <c r="C18" s="584">
        <v>92</v>
      </c>
      <c r="D18" s="584">
        <v>92</v>
      </c>
      <c r="E18" s="618">
        <v>4</v>
      </c>
      <c r="F18" s="681" t="s">
        <v>509</v>
      </c>
      <c r="G18" s="684" t="s">
        <v>509</v>
      </c>
      <c r="H18" s="688" t="s">
        <v>509</v>
      </c>
      <c r="I18" s="688" t="s">
        <v>509</v>
      </c>
      <c r="J18" s="688" t="s">
        <v>509</v>
      </c>
      <c r="K18" s="688" t="s">
        <v>509</v>
      </c>
      <c r="L18" s="584">
        <v>23</v>
      </c>
      <c r="M18" s="585">
        <v>92</v>
      </c>
      <c r="N18" s="687" t="s">
        <v>507</v>
      </c>
      <c r="O18" s="682" t="s">
        <v>507</v>
      </c>
    </row>
    <row r="19" spans="1:15" ht="21.75" customHeight="1">
      <c r="A19" s="502" t="s">
        <v>121</v>
      </c>
      <c r="B19" s="583">
        <v>331</v>
      </c>
      <c r="C19" s="584">
        <v>994</v>
      </c>
      <c r="D19" s="584">
        <v>993</v>
      </c>
      <c r="E19" s="618">
        <v>3</v>
      </c>
      <c r="F19" s="682" t="s">
        <v>509</v>
      </c>
      <c r="G19" s="684" t="s">
        <v>509</v>
      </c>
      <c r="H19" s="687" t="s">
        <v>509</v>
      </c>
      <c r="I19" s="687" t="s">
        <v>509</v>
      </c>
      <c r="J19" s="688" t="s">
        <v>509</v>
      </c>
      <c r="K19" s="688" t="s">
        <v>509</v>
      </c>
      <c r="L19" s="584">
        <v>330</v>
      </c>
      <c r="M19" s="585">
        <v>990</v>
      </c>
      <c r="N19" s="687" t="s">
        <v>507</v>
      </c>
      <c r="O19" s="682" t="s">
        <v>507</v>
      </c>
    </row>
    <row r="20" spans="1:15" ht="21.75" customHeight="1">
      <c r="A20" s="502" t="s">
        <v>122</v>
      </c>
      <c r="B20" s="583">
        <v>88</v>
      </c>
      <c r="C20" s="584">
        <v>518</v>
      </c>
      <c r="D20" s="584">
        <v>518</v>
      </c>
      <c r="E20" s="618">
        <v>5.89</v>
      </c>
      <c r="F20" s="585">
        <v>28</v>
      </c>
      <c r="G20" s="586">
        <v>156</v>
      </c>
      <c r="H20" s="584">
        <v>36</v>
      </c>
      <c r="I20" s="584">
        <v>68</v>
      </c>
      <c r="J20" s="584">
        <v>405</v>
      </c>
      <c r="K20" s="584">
        <v>121</v>
      </c>
      <c r="L20" s="584">
        <v>88</v>
      </c>
      <c r="M20" s="585">
        <v>518</v>
      </c>
      <c r="N20" s="584">
        <v>88</v>
      </c>
      <c r="O20" s="585">
        <v>518</v>
      </c>
    </row>
    <row r="21" spans="1:15" ht="21.75" customHeight="1">
      <c r="A21" s="502" t="s">
        <v>123</v>
      </c>
      <c r="B21" s="583">
        <v>558</v>
      </c>
      <c r="C21" s="584">
        <v>2556</v>
      </c>
      <c r="D21" s="584">
        <v>2556</v>
      </c>
      <c r="E21" s="618">
        <v>4.58</v>
      </c>
      <c r="F21" s="585">
        <v>84</v>
      </c>
      <c r="G21" s="586">
        <v>396</v>
      </c>
      <c r="H21" s="584">
        <v>107</v>
      </c>
      <c r="I21" s="584">
        <v>248</v>
      </c>
      <c r="J21" s="584">
        <v>1176</v>
      </c>
      <c r="K21" s="584">
        <v>387</v>
      </c>
      <c r="L21" s="584">
        <v>558</v>
      </c>
      <c r="M21" s="585">
        <v>2556</v>
      </c>
      <c r="N21" s="584">
        <v>558</v>
      </c>
      <c r="O21" s="585">
        <v>2556</v>
      </c>
    </row>
    <row r="22" spans="1:15" ht="31.5" customHeight="1">
      <c r="A22" s="606" t="s">
        <v>124</v>
      </c>
      <c r="B22" s="583">
        <v>73</v>
      </c>
      <c r="C22" s="584">
        <v>231</v>
      </c>
      <c r="D22" s="584">
        <v>231</v>
      </c>
      <c r="E22" s="618">
        <v>3.16</v>
      </c>
      <c r="F22" s="585">
        <v>3</v>
      </c>
      <c r="G22" s="586">
        <v>10</v>
      </c>
      <c r="H22" s="584">
        <v>3</v>
      </c>
      <c r="I22" s="584">
        <v>14</v>
      </c>
      <c r="J22" s="584">
        <v>45</v>
      </c>
      <c r="K22" s="584">
        <v>16</v>
      </c>
      <c r="L22" s="584">
        <v>73</v>
      </c>
      <c r="M22" s="585">
        <v>231</v>
      </c>
      <c r="N22" s="687" t="s">
        <v>507</v>
      </c>
      <c r="O22" s="682" t="s">
        <v>507</v>
      </c>
    </row>
    <row r="23" spans="1:15" ht="31.5" customHeight="1">
      <c r="A23" s="606" t="s">
        <v>125</v>
      </c>
      <c r="B23" s="583">
        <v>149</v>
      </c>
      <c r="C23" s="584">
        <v>675</v>
      </c>
      <c r="D23" s="584">
        <v>675</v>
      </c>
      <c r="E23" s="618">
        <v>4.53</v>
      </c>
      <c r="F23" s="585">
        <v>43</v>
      </c>
      <c r="G23" s="586">
        <v>203</v>
      </c>
      <c r="H23" s="584">
        <v>50</v>
      </c>
      <c r="I23" s="584">
        <v>112</v>
      </c>
      <c r="J23" s="584">
        <v>515</v>
      </c>
      <c r="K23" s="584">
        <v>145</v>
      </c>
      <c r="L23" s="584">
        <v>149</v>
      </c>
      <c r="M23" s="585">
        <v>675</v>
      </c>
      <c r="N23" s="584">
        <v>128</v>
      </c>
      <c r="O23" s="585">
        <v>580</v>
      </c>
    </row>
    <row r="24" spans="1:15" ht="31.5" customHeight="1">
      <c r="A24" s="606" t="s">
        <v>126</v>
      </c>
      <c r="B24" s="583">
        <v>18</v>
      </c>
      <c r="C24" s="584">
        <v>85</v>
      </c>
      <c r="D24" s="584">
        <v>85</v>
      </c>
      <c r="E24" s="618">
        <v>4.72</v>
      </c>
      <c r="F24" s="585">
        <v>2</v>
      </c>
      <c r="G24" s="586">
        <v>15</v>
      </c>
      <c r="H24" s="584">
        <v>3</v>
      </c>
      <c r="I24" s="584">
        <v>3</v>
      </c>
      <c r="J24" s="584">
        <v>19</v>
      </c>
      <c r="K24" s="584">
        <v>6</v>
      </c>
      <c r="L24" s="584">
        <v>18</v>
      </c>
      <c r="M24" s="585">
        <v>85</v>
      </c>
      <c r="N24" s="584">
        <v>5</v>
      </c>
      <c r="O24" s="585">
        <v>31</v>
      </c>
    </row>
    <row r="25" spans="1:15" ht="21.75" customHeight="1">
      <c r="A25" s="502" t="s">
        <v>127</v>
      </c>
      <c r="B25" s="583">
        <v>41</v>
      </c>
      <c r="C25" s="584">
        <v>264</v>
      </c>
      <c r="D25" s="584">
        <v>264</v>
      </c>
      <c r="E25" s="618">
        <v>6.44</v>
      </c>
      <c r="F25" s="585">
        <v>17</v>
      </c>
      <c r="G25" s="586">
        <v>111</v>
      </c>
      <c r="H25" s="584">
        <v>22</v>
      </c>
      <c r="I25" s="584">
        <v>32</v>
      </c>
      <c r="J25" s="584">
        <v>206</v>
      </c>
      <c r="K25" s="584">
        <v>51</v>
      </c>
      <c r="L25" s="584">
        <v>41</v>
      </c>
      <c r="M25" s="585">
        <v>264</v>
      </c>
      <c r="N25" s="584">
        <v>41</v>
      </c>
      <c r="O25" s="585">
        <v>264</v>
      </c>
    </row>
    <row r="26" spans="1:15" ht="21.75" customHeight="1">
      <c r="A26" s="502" t="s">
        <v>128</v>
      </c>
      <c r="B26" s="583">
        <v>281</v>
      </c>
      <c r="C26" s="584">
        <v>590</v>
      </c>
      <c r="D26" s="584">
        <v>587</v>
      </c>
      <c r="E26" s="618">
        <v>2.09</v>
      </c>
      <c r="F26" s="682" t="s">
        <v>509</v>
      </c>
      <c r="G26" s="685" t="s">
        <v>509</v>
      </c>
      <c r="H26" s="687" t="s">
        <v>509</v>
      </c>
      <c r="I26" s="584">
        <v>4</v>
      </c>
      <c r="J26" s="584">
        <v>8</v>
      </c>
      <c r="K26" s="584">
        <v>4</v>
      </c>
      <c r="L26" s="584">
        <v>278</v>
      </c>
      <c r="M26" s="585">
        <v>581</v>
      </c>
      <c r="N26" s="687" t="s">
        <v>507</v>
      </c>
      <c r="O26" s="682" t="s">
        <v>507</v>
      </c>
    </row>
    <row r="27" spans="1:15" ht="21.75" customHeight="1">
      <c r="A27" s="502" t="s">
        <v>129</v>
      </c>
      <c r="B27" s="583">
        <v>378</v>
      </c>
      <c r="C27" s="584">
        <v>1198</v>
      </c>
      <c r="D27" s="584">
        <v>1192</v>
      </c>
      <c r="E27" s="618">
        <v>3.15</v>
      </c>
      <c r="F27" s="585">
        <v>29</v>
      </c>
      <c r="G27" s="586">
        <v>105</v>
      </c>
      <c r="H27" s="584">
        <v>35</v>
      </c>
      <c r="I27" s="584">
        <v>137</v>
      </c>
      <c r="J27" s="584">
        <v>482</v>
      </c>
      <c r="K27" s="584">
        <v>181</v>
      </c>
      <c r="L27" s="584">
        <v>373</v>
      </c>
      <c r="M27" s="585">
        <v>1176</v>
      </c>
      <c r="N27" s="584">
        <v>246</v>
      </c>
      <c r="O27" s="585">
        <v>850</v>
      </c>
    </row>
    <row r="28" spans="1:15" ht="21.75" customHeight="1">
      <c r="A28" s="502"/>
      <c r="B28" s="587"/>
      <c r="C28" s="588"/>
      <c r="D28" s="588"/>
      <c r="E28" s="619"/>
      <c r="F28" s="589"/>
      <c r="G28" s="596"/>
      <c r="H28" s="597"/>
      <c r="I28" s="597"/>
      <c r="J28" s="597"/>
      <c r="K28" s="597"/>
      <c r="L28" s="597"/>
      <c r="M28" s="595"/>
      <c r="N28" s="597"/>
      <c r="O28" s="595"/>
    </row>
    <row r="29" spans="1:15" ht="21.75" customHeight="1">
      <c r="A29" s="502" t="s">
        <v>133</v>
      </c>
      <c r="B29" s="599">
        <v>165</v>
      </c>
      <c r="C29" s="597">
        <v>335</v>
      </c>
      <c r="D29" s="597">
        <v>165</v>
      </c>
      <c r="E29" s="618">
        <v>1</v>
      </c>
      <c r="F29" s="680" t="s">
        <v>509</v>
      </c>
      <c r="G29" s="685" t="s">
        <v>509</v>
      </c>
      <c r="H29" s="687" t="s">
        <v>509</v>
      </c>
      <c r="I29" s="688" t="s">
        <v>509</v>
      </c>
      <c r="J29" s="688" t="s">
        <v>509</v>
      </c>
      <c r="K29" s="688" t="s">
        <v>509</v>
      </c>
      <c r="L29" s="687" t="s">
        <v>509</v>
      </c>
      <c r="M29" s="682" t="s">
        <v>509</v>
      </c>
      <c r="N29" s="687" t="s">
        <v>509</v>
      </c>
      <c r="O29" s="682" t="s">
        <v>509</v>
      </c>
    </row>
    <row r="30" spans="1:15" ht="21.75" customHeight="1">
      <c r="A30" s="502"/>
      <c r="B30" s="599"/>
      <c r="C30" s="597"/>
      <c r="D30" s="597"/>
      <c r="E30" s="620"/>
      <c r="F30" s="595"/>
      <c r="G30" s="596"/>
      <c r="H30" s="597"/>
      <c r="I30" s="597"/>
      <c r="J30" s="597"/>
      <c r="K30" s="597"/>
      <c r="L30" s="597"/>
      <c r="M30" s="595"/>
      <c r="N30" s="597"/>
      <c r="O30" s="595"/>
    </row>
    <row r="31" spans="1:15" ht="21.75" customHeight="1">
      <c r="A31" s="502" t="s">
        <v>134</v>
      </c>
      <c r="B31" s="583">
        <v>10497</v>
      </c>
      <c r="C31" s="584">
        <v>10497</v>
      </c>
      <c r="D31" s="584">
        <v>10497</v>
      </c>
      <c r="E31" s="618">
        <v>1</v>
      </c>
      <c r="F31" s="682" t="s">
        <v>509</v>
      </c>
      <c r="G31" s="685" t="s">
        <v>509</v>
      </c>
      <c r="H31" s="687" t="s">
        <v>509</v>
      </c>
      <c r="I31" s="584">
        <v>2</v>
      </c>
      <c r="J31" s="584">
        <v>2</v>
      </c>
      <c r="K31" s="584">
        <v>2</v>
      </c>
      <c r="L31" s="584">
        <v>10497</v>
      </c>
      <c r="M31" s="585">
        <v>10497</v>
      </c>
      <c r="N31" s="687" t="s">
        <v>509</v>
      </c>
      <c r="O31" s="682" t="s">
        <v>509</v>
      </c>
    </row>
    <row r="32" spans="1:15" ht="21.75" customHeight="1">
      <c r="A32" s="502"/>
      <c r="B32" s="583"/>
      <c r="C32" s="584"/>
      <c r="D32" s="584"/>
      <c r="E32" s="618"/>
      <c r="F32" s="594"/>
      <c r="G32" s="598"/>
      <c r="H32" s="593"/>
      <c r="I32" s="584"/>
      <c r="J32" s="584"/>
      <c r="K32" s="584"/>
      <c r="L32" s="584"/>
      <c r="M32" s="585"/>
      <c r="N32" s="688"/>
      <c r="O32" s="681"/>
    </row>
    <row r="33" spans="1:15" ht="21.75" customHeight="1">
      <c r="A33" s="502" t="s">
        <v>81</v>
      </c>
      <c r="B33" s="583">
        <v>475</v>
      </c>
      <c r="C33" s="584">
        <v>1191</v>
      </c>
      <c r="D33" s="584">
        <v>1191</v>
      </c>
      <c r="E33" s="618">
        <v>2.51</v>
      </c>
      <c r="F33" s="594">
        <v>90</v>
      </c>
      <c r="G33" s="598">
        <v>232</v>
      </c>
      <c r="H33" s="593">
        <v>101</v>
      </c>
      <c r="I33" s="584">
        <v>433</v>
      </c>
      <c r="J33" s="584">
        <v>1105</v>
      </c>
      <c r="K33" s="584">
        <v>638</v>
      </c>
      <c r="L33" s="584">
        <v>475</v>
      </c>
      <c r="M33" s="585">
        <v>1191</v>
      </c>
      <c r="N33" s="687" t="s">
        <v>509</v>
      </c>
      <c r="O33" s="682" t="s">
        <v>509</v>
      </c>
    </row>
    <row r="34" spans="1:15" ht="21.75" customHeight="1">
      <c r="A34" s="502" t="s">
        <v>82</v>
      </c>
      <c r="B34" s="583">
        <v>39</v>
      </c>
      <c r="C34" s="584">
        <v>96</v>
      </c>
      <c r="D34" s="584">
        <v>96</v>
      </c>
      <c r="E34" s="618">
        <v>2.46</v>
      </c>
      <c r="F34" s="594">
        <v>2</v>
      </c>
      <c r="G34" s="598">
        <v>5</v>
      </c>
      <c r="H34" s="593">
        <v>2</v>
      </c>
      <c r="I34" s="584">
        <v>33</v>
      </c>
      <c r="J34" s="584">
        <v>84</v>
      </c>
      <c r="K34" s="584">
        <v>49</v>
      </c>
      <c r="L34" s="584">
        <v>39</v>
      </c>
      <c r="M34" s="585">
        <v>96</v>
      </c>
      <c r="N34" s="687" t="s">
        <v>509</v>
      </c>
      <c r="O34" s="682" t="s">
        <v>509</v>
      </c>
    </row>
    <row r="35" spans="1:15" ht="21.75" customHeight="1">
      <c r="A35" s="504"/>
      <c r="B35" s="600"/>
      <c r="C35" s="601"/>
      <c r="D35" s="601"/>
      <c r="E35" s="621"/>
      <c r="F35" s="602"/>
      <c r="G35" s="603"/>
      <c r="H35" s="604"/>
      <c r="I35" s="604"/>
      <c r="J35" s="604"/>
      <c r="K35" s="604"/>
      <c r="L35" s="604"/>
      <c r="M35" s="605"/>
      <c r="N35" s="604"/>
      <c r="O35" s="605"/>
    </row>
  </sheetData>
  <mergeCells count="8">
    <mergeCell ref="N4:O4"/>
    <mergeCell ref="L4:M4"/>
    <mergeCell ref="D4:D5"/>
    <mergeCell ref="E4:E5"/>
    <mergeCell ref="A4:A5"/>
    <mergeCell ref="B4:B5"/>
    <mergeCell ref="C4:C5"/>
    <mergeCell ref="I4:K4"/>
  </mergeCells>
  <hyperlinks>
    <hyperlink ref="A1" location="目次!A13" display="目次へ"/>
  </hyperlinks>
  <printOptions/>
  <pageMargins left="0.7874015748031497" right="0.5905511811023623" top="0.984251968503937" bottom="0.5905511811023623" header="0.5118110236220472" footer="0.31496062992125984"/>
  <pageSetup firstPageNumber="14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1" width="22.25390625" style="3" customWidth="1"/>
    <col min="2" max="8" width="9.625" style="3" customWidth="1"/>
    <col min="9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78" t="s">
        <v>87</v>
      </c>
    </row>
    <row r="3" ht="6" customHeight="1"/>
    <row r="4" spans="1:8" ht="19.5" customHeight="1">
      <c r="A4" s="957" t="s">
        <v>559</v>
      </c>
      <c r="B4" s="954" t="s">
        <v>529</v>
      </c>
      <c r="C4" s="966" t="s">
        <v>645</v>
      </c>
      <c r="D4" s="967"/>
      <c r="E4" s="967"/>
      <c r="F4" s="967"/>
      <c r="G4" s="968"/>
      <c r="H4" s="956" t="s">
        <v>13</v>
      </c>
    </row>
    <row r="5" spans="1:8" ht="45.75" customHeight="1">
      <c r="A5" s="958"/>
      <c r="B5" s="955"/>
      <c r="C5" s="264" t="s">
        <v>564</v>
      </c>
      <c r="D5" s="266" t="s">
        <v>16</v>
      </c>
      <c r="E5" s="315" t="s">
        <v>88</v>
      </c>
      <c r="F5" s="264" t="s">
        <v>15</v>
      </c>
      <c r="G5" s="264" t="s">
        <v>14</v>
      </c>
      <c r="H5" s="965"/>
    </row>
    <row r="6" spans="1:8" ht="19.5" customHeight="1">
      <c r="A6" s="259"/>
      <c r="B6" s="498"/>
      <c r="C6" s="499"/>
      <c r="D6" s="499"/>
      <c r="E6" s="500"/>
      <c r="F6" s="500"/>
      <c r="G6" s="500"/>
      <c r="H6" s="501"/>
    </row>
    <row r="7" spans="1:8" ht="19.5" customHeight="1">
      <c r="A7" s="502" t="s">
        <v>17</v>
      </c>
      <c r="B7" s="505">
        <v>37070</v>
      </c>
      <c r="C7" s="506">
        <v>36685</v>
      </c>
      <c r="D7" s="506">
        <v>23468</v>
      </c>
      <c r="E7" s="507">
        <v>4508</v>
      </c>
      <c r="F7" s="507">
        <v>7268</v>
      </c>
      <c r="G7" s="507">
        <v>1441</v>
      </c>
      <c r="H7" s="508">
        <v>385</v>
      </c>
    </row>
    <row r="8" spans="1:8" ht="19.5" customHeight="1">
      <c r="A8" s="502"/>
      <c r="B8" s="505"/>
      <c r="C8" s="506"/>
      <c r="D8" s="506"/>
      <c r="E8" s="507"/>
      <c r="F8" s="507"/>
      <c r="G8" s="507"/>
      <c r="H8" s="508"/>
    </row>
    <row r="9" spans="1:8" ht="19.5" customHeight="1">
      <c r="A9" s="503" t="s">
        <v>546</v>
      </c>
      <c r="B9" s="509">
        <v>292</v>
      </c>
      <c r="C9" s="507">
        <v>256</v>
      </c>
      <c r="D9" s="507">
        <v>4</v>
      </c>
      <c r="E9" s="507">
        <v>3</v>
      </c>
      <c r="F9" s="507">
        <v>242</v>
      </c>
      <c r="G9" s="507">
        <v>7</v>
      </c>
      <c r="H9" s="508">
        <v>36</v>
      </c>
    </row>
    <row r="10" spans="1:8" ht="19.5" customHeight="1">
      <c r="A10" s="503" t="s">
        <v>547</v>
      </c>
      <c r="B10" s="509">
        <v>1094</v>
      </c>
      <c r="C10" s="507">
        <v>1046</v>
      </c>
      <c r="D10" s="507">
        <v>42</v>
      </c>
      <c r="E10" s="507">
        <v>71</v>
      </c>
      <c r="F10" s="507">
        <v>887</v>
      </c>
      <c r="G10" s="507">
        <v>46</v>
      </c>
      <c r="H10" s="508">
        <v>48</v>
      </c>
    </row>
    <row r="11" spans="1:8" ht="19.5" customHeight="1">
      <c r="A11" s="503" t="s">
        <v>548</v>
      </c>
      <c r="B11" s="509">
        <v>1184</v>
      </c>
      <c r="C11" s="507">
        <v>1142</v>
      </c>
      <c r="D11" s="507">
        <v>126</v>
      </c>
      <c r="E11" s="507">
        <v>329</v>
      </c>
      <c r="F11" s="507">
        <v>636</v>
      </c>
      <c r="G11" s="507">
        <v>51</v>
      </c>
      <c r="H11" s="508">
        <v>42</v>
      </c>
    </row>
    <row r="12" spans="1:8" ht="19.5" customHeight="1">
      <c r="A12" s="503" t="s">
        <v>549</v>
      </c>
      <c r="B12" s="509">
        <v>1898</v>
      </c>
      <c r="C12" s="507">
        <v>1848</v>
      </c>
      <c r="D12" s="507">
        <v>413</v>
      </c>
      <c r="E12" s="507">
        <v>533</v>
      </c>
      <c r="F12" s="507">
        <v>795</v>
      </c>
      <c r="G12" s="507">
        <v>107</v>
      </c>
      <c r="H12" s="508">
        <v>50</v>
      </c>
    </row>
    <row r="13" spans="1:8" ht="19.5" customHeight="1">
      <c r="A13" s="503" t="s">
        <v>550</v>
      </c>
      <c r="B13" s="509">
        <v>3649</v>
      </c>
      <c r="C13" s="507">
        <v>3608</v>
      </c>
      <c r="D13" s="507">
        <v>878</v>
      </c>
      <c r="E13" s="507">
        <v>1464</v>
      </c>
      <c r="F13" s="507">
        <v>1085</v>
      </c>
      <c r="G13" s="507">
        <v>181</v>
      </c>
      <c r="H13" s="508">
        <v>41</v>
      </c>
    </row>
    <row r="14" spans="1:8" ht="19.5" customHeight="1">
      <c r="A14" s="503" t="s">
        <v>551</v>
      </c>
      <c r="B14" s="509">
        <v>5496</v>
      </c>
      <c r="C14" s="507">
        <v>5438</v>
      </c>
      <c r="D14" s="507">
        <v>2434</v>
      </c>
      <c r="E14" s="507">
        <v>1584</v>
      </c>
      <c r="F14" s="507">
        <v>1114</v>
      </c>
      <c r="G14" s="507">
        <v>306</v>
      </c>
      <c r="H14" s="508">
        <v>58</v>
      </c>
    </row>
    <row r="15" spans="1:8" ht="19.5" customHeight="1">
      <c r="A15" s="503" t="s">
        <v>552</v>
      </c>
      <c r="B15" s="509">
        <v>5004</v>
      </c>
      <c r="C15" s="507">
        <v>4967</v>
      </c>
      <c r="D15" s="507">
        <v>3384</v>
      </c>
      <c r="E15" s="507">
        <v>452</v>
      </c>
      <c r="F15" s="507">
        <v>880</v>
      </c>
      <c r="G15" s="507">
        <v>251</v>
      </c>
      <c r="H15" s="508">
        <v>37</v>
      </c>
    </row>
    <row r="16" spans="1:8" ht="19.5" customHeight="1">
      <c r="A16" s="503" t="s">
        <v>553</v>
      </c>
      <c r="B16" s="509">
        <v>4186</v>
      </c>
      <c r="C16" s="507">
        <v>4150</v>
      </c>
      <c r="D16" s="507">
        <v>3298</v>
      </c>
      <c r="E16" s="507">
        <v>56</v>
      </c>
      <c r="F16" s="507">
        <v>611</v>
      </c>
      <c r="G16" s="507">
        <v>185</v>
      </c>
      <c r="H16" s="508">
        <v>36</v>
      </c>
    </row>
    <row r="17" spans="1:8" ht="19.5" customHeight="1">
      <c r="A17" s="503" t="s">
        <v>554</v>
      </c>
      <c r="B17" s="509">
        <v>3062</v>
      </c>
      <c r="C17" s="507">
        <v>3042</v>
      </c>
      <c r="D17" s="507">
        <v>2606</v>
      </c>
      <c r="E17" s="507">
        <v>12</v>
      </c>
      <c r="F17" s="507">
        <v>329</v>
      </c>
      <c r="G17" s="507">
        <v>95</v>
      </c>
      <c r="H17" s="508">
        <v>20</v>
      </c>
    </row>
    <row r="18" spans="1:8" ht="19.5" customHeight="1">
      <c r="A18" s="503" t="s">
        <v>555</v>
      </c>
      <c r="B18" s="509">
        <v>3593</v>
      </c>
      <c r="C18" s="507">
        <v>3585</v>
      </c>
      <c r="D18" s="507">
        <v>3205</v>
      </c>
      <c r="E18" s="507">
        <v>4</v>
      </c>
      <c r="F18" s="507">
        <v>319</v>
      </c>
      <c r="G18" s="507">
        <v>57</v>
      </c>
      <c r="H18" s="508">
        <v>8</v>
      </c>
    </row>
    <row r="19" spans="1:8" ht="19.5" customHeight="1">
      <c r="A19" s="503" t="s">
        <v>556</v>
      </c>
      <c r="B19" s="509">
        <v>3296</v>
      </c>
      <c r="C19" s="507">
        <v>3291</v>
      </c>
      <c r="D19" s="507">
        <v>3015</v>
      </c>
      <c r="E19" s="689" t="s">
        <v>509</v>
      </c>
      <c r="F19" s="507">
        <v>202</v>
      </c>
      <c r="G19" s="507">
        <v>74</v>
      </c>
      <c r="H19" s="508">
        <v>5</v>
      </c>
    </row>
    <row r="20" spans="1:8" ht="19.5" customHeight="1">
      <c r="A20" s="503" t="s">
        <v>557</v>
      </c>
      <c r="B20" s="509">
        <v>2521</v>
      </c>
      <c r="C20" s="507">
        <v>2517</v>
      </c>
      <c r="D20" s="507">
        <v>2372</v>
      </c>
      <c r="E20" s="690" t="s">
        <v>509</v>
      </c>
      <c r="F20" s="506">
        <v>111</v>
      </c>
      <c r="G20" s="506">
        <v>34</v>
      </c>
      <c r="H20" s="508">
        <v>4</v>
      </c>
    </row>
    <row r="21" spans="1:8" ht="19.5" customHeight="1">
      <c r="A21" s="503" t="s">
        <v>558</v>
      </c>
      <c r="B21" s="509">
        <v>929</v>
      </c>
      <c r="C21" s="507">
        <v>929</v>
      </c>
      <c r="D21" s="507">
        <v>866</v>
      </c>
      <c r="E21" s="689" t="s">
        <v>509</v>
      </c>
      <c r="F21" s="507">
        <v>44</v>
      </c>
      <c r="G21" s="507">
        <v>19</v>
      </c>
      <c r="H21" s="691" t="s">
        <v>509</v>
      </c>
    </row>
    <row r="22" spans="1:8" ht="19.5" customHeight="1">
      <c r="A22" s="503" t="s">
        <v>863</v>
      </c>
      <c r="B22" s="509">
        <v>866</v>
      </c>
      <c r="C22" s="507">
        <v>866</v>
      </c>
      <c r="D22" s="507">
        <v>825</v>
      </c>
      <c r="E22" s="689" t="s">
        <v>509</v>
      </c>
      <c r="F22" s="507">
        <v>13</v>
      </c>
      <c r="G22" s="507">
        <v>28</v>
      </c>
      <c r="H22" s="692" t="s">
        <v>509</v>
      </c>
    </row>
    <row r="23" spans="1:8" ht="19.5" customHeight="1">
      <c r="A23" s="502"/>
      <c r="B23" s="509"/>
      <c r="C23" s="507"/>
      <c r="D23" s="507"/>
      <c r="E23" s="507"/>
      <c r="F23" s="507"/>
      <c r="G23" s="507"/>
      <c r="H23" s="508"/>
    </row>
    <row r="24" spans="1:8" ht="19.5" customHeight="1">
      <c r="A24" s="502" t="s">
        <v>560</v>
      </c>
      <c r="B24" s="505">
        <v>88649</v>
      </c>
      <c r="C24" s="506">
        <v>87951</v>
      </c>
      <c r="D24" s="506">
        <v>59475</v>
      </c>
      <c r="E24" s="507">
        <v>9781</v>
      </c>
      <c r="F24" s="507">
        <v>14775</v>
      </c>
      <c r="G24" s="507">
        <v>3920</v>
      </c>
      <c r="H24" s="508">
        <v>698</v>
      </c>
    </row>
    <row r="25" spans="1:8" ht="19.5" customHeight="1">
      <c r="A25" s="502"/>
      <c r="B25" s="505"/>
      <c r="C25" s="506"/>
      <c r="D25" s="506"/>
      <c r="E25" s="506"/>
      <c r="F25" s="507"/>
      <c r="G25" s="507"/>
      <c r="H25" s="508"/>
    </row>
    <row r="26" spans="1:8" ht="19.5" customHeight="1">
      <c r="A26" s="503" t="s">
        <v>546</v>
      </c>
      <c r="B26" s="509">
        <v>314</v>
      </c>
      <c r="C26" s="507">
        <v>272</v>
      </c>
      <c r="D26" s="507">
        <v>4</v>
      </c>
      <c r="E26" s="506">
        <v>7</v>
      </c>
      <c r="F26" s="507">
        <v>254</v>
      </c>
      <c r="G26" s="507">
        <v>7</v>
      </c>
      <c r="H26" s="508">
        <v>42</v>
      </c>
    </row>
    <row r="27" spans="1:8" ht="19.5" customHeight="1">
      <c r="A27" s="503" t="s">
        <v>547</v>
      </c>
      <c r="B27" s="509">
        <v>1224</v>
      </c>
      <c r="C27" s="507">
        <v>1170</v>
      </c>
      <c r="D27" s="507">
        <v>64</v>
      </c>
      <c r="E27" s="507">
        <v>102</v>
      </c>
      <c r="F27" s="507">
        <v>953</v>
      </c>
      <c r="G27" s="507">
        <v>51</v>
      </c>
      <c r="H27" s="508">
        <v>54</v>
      </c>
    </row>
    <row r="28" spans="1:8" ht="19.5" customHeight="1">
      <c r="A28" s="503" t="s">
        <v>548</v>
      </c>
      <c r="B28" s="509">
        <v>1739</v>
      </c>
      <c r="C28" s="507">
        <v>1674</v>
      </c>
      <c r="D28" s="507">
        <v>225</v>
      </c>
      <c r="E28" s="507">
        <v>532</v>
      </c>
      <c r="F28" s="507">
        <v>833</v>
      </c>
      <c r="G28" s="507">
        <v>84</v>
      </c>
      <c r="H28" s="508">
        <v>65</v>
      </c>
    </row>
    <row r="29" spans="1:8" ht="19.5" customHeight="1">
      <c r="A29" s="503" t="s">
        <v>549</v>
      </c>
      <c r="B29" s="509">
        <v>3253</v>
      </c>
      <c r="C29" s="507">
        <v>3154</v>
      </c>
      <c r="D29" s="507">
        <v>753</v>
      </c>
      <c r="E29" s="507">
        <v>830</v>
      </c>
      <c r="F29" s="507">
        <v>1343</v>
      </c>
      <c r="G29" s="507">
        <v>228</v>
      </c>
      <c r="H29" s="508">
        <v>99</v>
      </c>
    </row>
    <row r="30" spans="1:8" ht="19.5" customHeight="1">
      <c r="A30" s="503" t="s">
        <v>550</v>
      </c>
      <c r="B30" s="509">
        <v>7587</v>
      </c>
      <c r="C30" s="507">
        <v>7504</v>
      </c>
      <c r="D30" s="507">
        <v>1804</v>
      </c>
      <c r="E30" s="507">
        <v>3105</v>
      </c>
      <c r="F30" s="507">
        <v>2158</v>
      </c>
      <c r="G30" s="507">
        <v>437</v>
      </c>
      <c r="H30" s="508">
        <v>83</v>
      </c>
    </row>
    <row r="31" spans="1:8" ht="19.5" customHeight="1">
      <c r="A31" s="503" t="s">
        <v>551</v>
      </c>
      <c r="B31" s="509">
        <v>12884</v>
      </c>
      <c r="C31" s="507">
        <v>12770</v>
      </c>
      <c r="D31" s="507">
        <v>5644</v>
      </c>
      <c r="E31" s="507">
        <v>3798</v>
      </c>
      <c r="F31" s="507">
        <v>2496</v>
      </c>
      <c r="G31" s="507">
        <v>832</v>
      </c>
      <c r="H31" s="508">
        <v>114</v>
      </c>
    </row>
    <row r="32" spans="1:8" ht="19.5" customHeight="1">
      <c r="A32" s="503" t="s">
        <v>552</v>
      </c>
      <c r="B32" s="509">
        <v>12465</v>
      </c>
      <c r="C32" s="507">
        <v>12393</v>
      </c>
      <c r="D32" s="507">
        <v>8246</v>
      </c>
      <c r="E32" s="507">
        <v>1217</v>
      </c>
      <c r="F32" s="507">
        <v>2173</v>
      </c>
      <c r="G32" s="507">
        <v>757</v>
      </c>
      <c r="H32" s="508">
        <v>72</v>
      </c>
    </row>
    <row r="33" spans="1:8" ht="19.5" customHeight="1">
      <c r="A33" s="503" t="s">
        <v>553</v>
      </c>
      <c r="B33" s="509">
        <v>10858</v>
      </c>
      <c r="C33" s="507">
        <v>10779</v>
      </c>
      <c r="D33" s="507">
        <v>8375</v>
      </c>
      <c r="E33" s="507">
        <v>148</v>
      </c>
      <c r="F33" s="507">
        <v>1650</v>
      </c>
      <c r="G33" s="507">
        <v>606</v>
      </c>
      <c r="H33" s="508">
        <v>79</v>
      </c>
    </row>
    <row r="34" spans="1:8" ht="19.5" customHeight="1">
      <c r="A34" s="503" t="s">
        <v>554</v>
      </c>
      <c r="B34" s="509">
        <v>8105</v>
      </c>
      <c r="C34" s="507">
        <v>8056</v>
      </c>
      <c r="D34" s="507">
        <v>6814</v>
      </c>
      <c r="E34" s="507">
        <v>35</v>
      </c>
      <c r="F34" s="507">
        <v>921</v>
      </c>
      <c r="G34" s="507">
        <v>286</v>
      </c>
      <c r="H34" s="508">
        <v>49</v>
      </c>
    </row>
    <row r="35" spans="1:8" ht="19.5" customHeight="1">
      <c r="A35" s="503" t="s">
        <v>555</v>
      </c>
      <c r="B35" s="509">
        <v>9379</v>
      </c>
      <c r="C35" s="507">
        <v>9363</v>
      </c>
      <c r="D35" s="507">
        <v>8271</v>
      </c>
      <c r="E35" s="507">
        <v>7</v>
      </c>
      <c r="F35" s="507">
        <v>907</v>
      </c>
      <c r="G35" s="507">
        <v>178</v>
      </c>
      <c r="H35" s="508">
        <v>16</v>
      </c>
    </row>
    <row r="36" spans="1:8" ht="19.5" customHeight="1">
      <c r="A36" s="503" t="s">
        <v>556</v>
      </c>
      <c r="B36" s="509">
        <v>8849</v>
      </c>
      <c r="C36" s="507">
        <v>8836</v>
      </c>
      <c r="D36" s="507">
        <v>8033</v>
      </c>
      <c r="E36" s="689" t="s">
        <v>509</v>
      </c>
      <c r="F36" s="507">
        <v>597</v>
      </c>
      <c r="G36" s="507">
        <v>206</v>
      </c>
      <c r="H36" s="508">
        <v>13</v>
      </c>
    </row>
    <row r="37" spans="1:8" ht="19.5" customHeight="1">
      <c r="A37" s="503" t="s">
        <v>557</v>
      </c>
      <c r="B37" s="509">
        <v>6835</v>
      </c>
      <c r="C37" s="507">
        <v>6823</v>
      </c>
      <c r="D37" s="507">
        <v>6418</v>
      </c>
      <c r="E37" s="690" t="s">
        <v>509</v>
      </c>
      <c r="F37" s="507">
        <v>314</v>
      </c>
      <c r="G37" s="507">
        <v>91</v>
      </c>
      <c r="H37" s="508">
        <v>12</v>
      </c>
    </row>
    <row r="38" spans="1:8" ht="19.5" customHeight="1">
      <c r="A38" s="503" t="s">
        <v>558</v>
      </c>
      <c r="B38" s="509">
        <v>2624</v>
      </c>
      <c r="C38" s="507">
        <v>2624</v>
      </c>
      <c r="D38" s="507">
        <v>2435</v>
      </c>
      <c r="E38" s="690" t="s">
        <v>509</v>
      </c>
      <c r="F38" s="507">
        <v>126</v>
      </c>
      <c r="G38" s="507">
        <v>63</v>
      </c>
      <c r="H38" s="692" t="s">
        <v>509</v>
      </c>
    </row>
    <row r="39" spans="1:8" ht="19.5" customHeight="1">
      <c r="A39" s="503" t="s">
        <v>863</v>
      </c>
      <c r="B39" s="509">
        <v>2533</v>
      </c>
      <c r="C39" s="507">
        <v>2533</v>
      </c>
      <c r="D39" s="507">
        <v>2389</v>
      </c>
      <c r="E39" s="690" t="s">
        <v>509</v>
      </c>
      <c r="F39" s="507">
        <v>50</v>
      </c>
      <c r="G39" s="507">
        <v>94</v>
      </c>
      <c r="H39" s="691" t="s">
        <v>509</v>
      </c>
    </row>
    <row r="40" spans="1:8" ht="19.5" customHeight="1">
      <c r="A40" s="504"/>
      <c r="B40" s="510"/>
      <c r="C40" s="511"/>
      <c r="D40" s="511"/>
      <c r="E40" s="511"/>
      <c r="F40" s="511"/>
      <c r="G40" s="511"/>
      <c r="H40" s="512"/>
    </row>
  </sheetData>
  <mergeCells count="4">
    <mergeCell ref="H4:H5"/>
    <mergeCell ref="A4:A5"/>
    <mergeCell ref="B4:B5"/>
    <mergeCell ref="C4:G4"/>
  </mergeCells>
  <hyperlinks>
    <hyperlink ref="A1" location="目次!A14" display="目次へ"/>
  </hyperlinks>
  <printOptions/>
  <pageMargins left="0.7874015748031497" right="0.5905511811023623" top="0.984251968503937" bottom="0.5905511811023623" header="0.5118110236220472" footer="0.31496062992125984"/>
  <pageSetup firstPageNumber="16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2" sqref="A2"/>
    </sheetView>
  </sheetViews>
  <sheetFormatPr defaultColWidth="9.00390625" defaultRowHeight="13.5"/>
  <cols>
    <col min="1" max="1" width="29.50390625" style="3" customWidth="1"/>
    <col min="2" max="6" width="11.125" style="3" customWidth="1"/>
    <col min="7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75</v>
      </c>
    </row>
    <row r="3" ht="13.5">
      <c r="A3" s="878" t="s">
        <v>365</v>
      </c>
    </row>
    <row r="4" ht="6" customHeight="1"/>
    <row r="5" spans="1:6" ht="51" customHeight="1">
      <c r="A5" s="260" t="s">
        <v>366</v>
      </c>
      <c r="B5" s="262" t="s">
        <v>480</v>
      </c>
      <c r="C5" s="262" t="s">
        <v>528</v>
      </c>
      <c r="D5" s="261" t="s">
        <v>315</v>
      </c>
      <c r="E5" s="261" t="s">
        <v>367</v>
      </c>
      <c r="F5" s="263" t="s">
        <v>368</v>
      </c>
    </row>
    <row r="6" spans="1:6" ht="24" customHeight="1">
      <c r="A6" s="259"/>
      <c r="B6" s="824"/>
      <c r="C6" s="825"/>
      <c r="D6" s="825"/>
      <c r="E6" s="825"/>
      <c r="F6" s="826"/>
    </row>
    <row r="7" spans="1:6" ht="24" customHeight="1">
      <c r="A7" s="502" t="s">
        <v>369</v>
      </c>
      <c r="B7" s="827">
        <v>37830</v>
      </c>
      <c r="C7" s="828">
        <v>89503</v>
      </c>
      <c r="D7" s="829">
        <v>2.37</v>
      </c>
      <c r="E7" s="828" t="s">
        <v>509</v>
      </c>
      <c r="F7" s="830" t="s">
        <v>509</v>
      </c>
    </row>
    <row r="8" spans="1:6" ht="24" customHeight="1">
      <c r="A8" s="502"/>
      <c r="B8" s="831"/>
      <c r="C8" s="704"/>
      <c r="D8" s="705"/>
      <c r="E8" s="704"/>
      <c r="F8" s="832"/>
    </row>
    <row r="9" spans="1:6" ht="24" customHeight="1">
      <c r="A9" s="502" t="s">
        <v>561</v>
      </c>
      <c r="B9" s="831">
        <v>37070</v>
      </c>
      <c r="C9" s="704">
        <v>88649</v>
      </c>
      <c r="D9" s="705">
        <v>2.39</v>
      </c>
      <c r="E9" s="833">
        <v>93</v>
      </c>
      <c r="F9" s="834">
        <v>38.9</v>
      </c>
    </row>
    <row r="10" spans="1:6" ht="24" customHeight="1">
      <c r="A10" s="502" t="s">
        <v>370</v>
      </c>
      <c r="B10" s="831">
        <v>36685</v>
      </c>
      <c r="C10" s="704">
        <v>87951</v>
      </c>
      <c r="D10" s="705">
        <v>2.4</v>
      </c>
      <c r="E10" s="833">
        <v>93.4</v>
      </c>
      <c r="F10" s="834">
        <v>39</v>
      </c>
    </row>
    <row r="11" spans="1:6" ht="24" customHeight="1">
      <c r="A11" s="502" t="s">
        <v>371</v>
      </c>
      <c r="B11" s="831">
        <v>23468</v>
      </c>
      <c r="C11" s="704">
        <v>59475</v>
      </c>
      <c r="D11" s="705">
        <v>2.53</v>
      </c>
      <c r="E11" s="833">
        <v>111.2</v>
      </c>
      <c r="F11" s="834">
        <v>43.9</v>
      </c>
    </row>
    <row r="12" spans="1:6" ht="24" customHeight="1">
      <c r="A12" s="502" t="s">
        <v>372</v>
      </c>
      <c r="B12" s="831">
        <v>4508</v>
      </c>
      <c r="C12" s="704">
        <v>9781</v>
      </c>
      <c r="D12" s="705">
        <v>2.17</v>
      </c>
      <c r="E12" s="833">
        <v>56.4</v>
      </c>
      <c r="F12" s="834">
        <v>26</v>
      </c>
    </row>
    <row r="13" spans="1:6" ht="24" customHeight="1">
      <c r="A13" s="502" t="s">
        <v>373</v>
      </c>
      <c r="B13" s="831">
        <v>7268</v>
      </c>
      <c r="C13" s="704">
        <v>14775</v>
      </c>
      <c r="D13" s="705">
        <v>2.03</v>
      </c>
      <c r="E13" s="833">
        <v>61.6</v>
      </c>
      <c r="F13" s="834">
        <v>30.3</v>
      </c>
    </row>
    <row r="14" spans="1:6" ht="24" customHeight="1">
      <c r="A14" s="502" t="s">
        <v>374</v>
      </c>
      <c r="B14" s="831">
        <v>1441</v>
      </c>
      <c r="C14" s="704">
        <v>3920</v>
      </c>
      <c r="D14" s="705">
        <v>2.72</v>
      </c>
      <c r="E14" s="833">
        <v>79.9</v>
      </c>
      <c r="F14" s="834">
        <v>29.4</v>
      </c>
    </row>
    <row r="15" spans="1:6" ht="24" customHeight="1">
      <c r="A15" s="502" t="s">
        <v>375</v>
      </c>
      <c r="B15" s="831">
        <v>385</v>
      </c>
      <c r="C15" s="704">
        <v>698</v>
      </c>
      <c r="D15" s="705">
        <v>1.81</v>
      </c>
      <c r="E15" s="833">
        <v>53.9</v>
      </c>
      <c r="F15" s="834">
        <v>29.7</v>
      </c>
    </row>
    <row r="16" spans="1:6" ht="24" customHeight="1">
      <c r="A16" s="502" t="s">
        <v>376</v>
      </c>
      <c r="B16" s="831">
        <v>760</v>
      </c>
      <c r="C16" s="704">
        <v>854</v>
      </c>
      <c r="D16" s="705">
        <v>1.12</v>
      </c>
      <c r="E16" s="835" t="s">
        <v>509</v>
      </c>
      <c r="F16" s="836" t="s">
        <v>509</v>
      </c>
    </row>
    <row r="17" spans="1:6" ht="24" customHeight="1">
      <c r="A17" s="837"/>
      <c r="B17" s="838"/>
      <c r="C17" s="839"/>
      <c r="D17" s="839"/>
      <c r="E17" s="839"/>
      <c r="F17" s="840"/>
    </row>
  </sheetData>
  <hyperlinks>
    <hyperlink ref="A1" location="目次!A15" display="目次へ"/>
  </hyperlink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3.5"/>
  <cols>
    <col min="1" max="1" width="27.625" style="3" customWidth="1"/>
    <col min="2" max="9" width="7.375" style="3" customWidth="1"/>
    <col min="10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377</v>
      </c>
    </row>
    <row r="3" ht="6" customHeight="1"/>
    <row r="4" spans="1:9" ht="19.5" customHeight="1">
      <c r="A4" s="957" t="s">
        <v>378</v>
      </c>
      <c r="B4" s="954" t="s">
        <v>482</v>
      </c>
      <c r="C4" s="954" t="s">
        <v>379</v>
      </c>
      <c r="D4" s="954"/>
      <c r="E4" s="954"/>
      <c r="F4" s="954"/>
      <c r="G4" s="954"/>
      <c r="H4" s="954"/>
      <c r="I4" s="956"/>
    </row>
    <row r="5" spans="1:9" ht="27.75" customHeight="1">
      <c r="A5" s="958"/>
      <c r="B5" s="955"/>
      <c r="C5" s="264" t="s">
        <v>380</v>
      </c>
      <c r="D5" s="264" t="s">
        <v>381</v>
      </c>
      <c r="E5" s="264" t="s">
        <v>400</v>
      </c>
      <c r="F5" s="264" t="s">
        <v>401</v>
      </c>
      <c r="G5" s="264" t="s">
        <v>402</v>
      </c>
      <c r="H5" s="264" t="s">
        <v>403</v>
      </c>
      <c r="I5" s="270" t="s">
        <v>382</v>
      </c>
    </row>
    <row r="6" spans="1:9" ht="24" customHeight="1">
      <c r="A6" s="841"/>
      <c r="B6" s="842"/>
      <c r="C6" s="843"/>
      <c r="D6" s="843"/>
      <c r="E6" s="843"/>
      <c r="F6" s="843"/>
      <c r="G6" s="843"/>
      <c r="H6" s="843"/>
      <c r="I6" s="844"/>
    </row>
    <row r="7" spans="1:9" ht="24" customHeight="1">
      <c r="A7" s="845" t="s">
        <v>383</v>
      </c>
      <c r="B7" s="846">
        <v>12724</v>
      </c>
      <c r="C7" s="847">
        <v>3821</v>
      </c>
      <c r="D7" s="847">
        <v>5765</v>
      </c>
      <c r="E7" s="847">
        <v>2009</v>
      </c>
      <c r="F7" s="847">
        <v>692</v>
      </c>
      <c r="G7" s="847">
        <v>284</v>
      </c>
      <c r="H7" s="847">
        <v>108</v>
      </c>
      <c r="I7" s="848">
        <v>45</v>
      </c>
    </row>
    <row r="8" spans="1:9" ht="24" customHeight="1">
      <c r="A8" s="849" t="s">
        <v>384</v>
      </c>
      <c r="B8" s="846">
        <v>12635</v>
      </c>
      <c r="C8" s="847">
        <v>3755</v>
      </c>
      <c r="D8" s="847">
        <v>5743</v>
      </c>
      <c r="E8" s="847">
        <v>2008</v>
      </c>
      <c r="F8" s="847">
        <v>692</v>
      </c>
      <c r="G8" s="847">
        <v>284</v>
      </c>
      <c r="H8" s="847">
        <v>108</v>
      </c>
      <c r="I8" s="848">
        <v>45</v>
      </c>
    </row>
    <row r="9" spans="1:9" ht="24" customHeight="1">
      <c r="A9" s="849" t="s">
        <v>371</v>
      </c>
      <c r="B9" s="846">
        <v>9570</v>
      </c>
      <c r="C9" s="847">
        <v>2484</v>
      </c>
      <c r="D9" s="847">
        <v>4493</v>
      </c>
      <c r="E9" s="847">
        <v>1630</v>
      </c>
      <c r="F9" s="847">
        <v>573</v>
      </c>
      <c r="G9" s="847">
        <v>251</v>
      </c>
      <c r="H9" s="847">
        <v>99</v>
      </c>
      <c r="I9" s="848">
        <v>40</v>
      </c>
    </row>
    <row r="10" spans="1:9" ht="24" customHeight="1">
      <c r="A10" s="849" t="s">
        <v>385</v>
      </c>
      <c r="B10" s="846">
        <v>1966</v>
      </c>
      <c r="C10" s="847">
        <v>837</v>
      </c>
      <c r="D10" s="847">
        <v>832</v>
      </c>
      <c r="E10" s="847">
        <v>219</v>
      </c>
      <c r="F10" s="847">
        <v>62</v>
      </c>
      <c r="G10" s="847">
        <v>12</v>
      </c>
      <c r="H10" s="847">
        <v>3</v>
      </c>
      <c r="I10" s="848">
        <v>1</v>
      </c>
    </row>
    <row r="11" spans="1:9" ht="24" customHeight="1">
      <c r="A11" s="849" t="s">
        <v>373</v>
      </c>
      <c r="B11" s="846">
        <v>999</v>
      </c>
      <c r="C11" s="847">
        <v>419</v>
      </c>
      <c r="D11" s="847">
        <v>366</v>
      </c>
      <c r="E11" s="847">
        <v>140</v>
      </c>
      <c r="F11" s="847">
        <v>51</v>
      </c>
      <c r="G11" s="847">
        <v>14</v>
      </c>
      <c r="H11" s="847">
        <v>6</v>
      </c>
      <c r="I11" s="848">
        <v>3</v>
      </c>
    </row>
    <row r="12" spans="1:9" ht="24" customHeight="1">
      <c r="A12" s="849" t="s">
        <v>374</v>
      </c>
      <c r="B12" s="846">
        <v>100</v>
      </c>
      <c r="C12" s="847">
        <v>15</v>
      </c>
      <c r="D12" s="847">
        <v>52</v>
      </c>
      <c r="E12" s="847">
        <v>19</v>
      </c>
      <c r="F12" s="847">
        <v>6</v>
      </c>
      <c r="G12" s="847">
        <v>7</v>
      </c>
      <c r="H12" s="847" t="s">
        <v>509</v>
      </c>
      <c r="I12" s="848">
        <v>1</v>
      </c>
    </row>
    <row r="13" spans="1:9" ht="24" customHeight="1">
      <c r="A13" s="849" t="s">
        <v>386</v>
      </c>
      <c r="B13" s="846">
        <v>89</v>
      </c>
      <c r="C13" s="847">
        <v>66</v>
      </c>
      <c r="D13" s="847">
        <v>22</v>
      </c>
      <c r="E13" s="847">
        <v>1</v>
      </c>
      <c r="F13" s="847" t="s">
        <v>509</v>
      </c>
      <c r="G13" s="847" t="s">
        <v>509</v>
      </c>
      <c r="H13" s="847" t="s">
        <v>509</v>
      </c>
      <c r="I13" s="848" t="s">
        <v>509</v>
      </c>
    </row>
    <row r="14" spans="1:9" ht="24" customHeight="1">
      <c r="A14" s="850"/>
      <c r="B14" s="851"/>
      <c r="C14" s="852"/>
      <c r="D14" s="852"/>
      <c r="E14" s="852"/>
      <c r="F14" s="852"/>
      <c r="G14" s="852"/>
      <c r="H14" s="852"/>
      <c r="I14" s="853"/>
    </row>
  </sheetData>
  <mergeCells count="3">
    <mergeCell ref="A4:A5"/>
    <mergeCell ref="B4:B5"/>
    <mergeCell ref="C4:I4"/>
  </mergeCells>
  <hyperlinks>
    <hyperlink ref="A1" location="目次!A16" display="目次へ"/>
  </hyperlink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3.5"/>
  <cols>
    <col min="1" max="1" width="24.625" style="3" customWidth="1"/>
    <col min="2" max="2" width="8.625" style="3" customWidth="1"/>
    <col min="3" max="9" width="7.875" style="3" customWidth="1"/>
    <col min="10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387</v>
      </c>
    </row>
    <row r="3" ht="6" customHeight="1"/>
    <row r="4" spans="1:9" ht="19.5" customHeight="1">
      <c r="A4" s="957" t="s">
        <v>559</v>
      </c>
      <c r="B4" s="954" t="s">
        <v>562</v>
      </c>
      <c r="C4" s="954" t="s">
        <v>388</v>
      </c>
      <c r="D4" s="971"/>
      <c r="E4" s="971"/>
      <c r="F4" s="971"/>
      <c r="G4" s="971"/>
      <c r="H4" s="971"/>
      <c r="I4" s="972"/>
    </row>
    <row r="5" spans="1:9" ht="28.5" customHeight="1">
      <c r="A5" s="969"/>
      <c r="B5" s="970"/>
      <c r="C5" s="854" t="s">
        <v>380</v>
      </c>
      <c r="D5" s="854" t="s">
        <v>381</v>
      </c>
      <c r="E5" s="854" t="s">
        <v>400</v>
      </c>
      <c r="F5" s="854" t="s">
        <v>401</v>
      </c>
      <c r="G5" s="854" t="s">
        <v>402</v>
      </c>
      <c r="H5" s="854" t="s">
        <v>403</v>
      </c>
      <c r="I5" s="855" t="s">
        <v>382</v>
      </c>
    </row>
    <row r="6" spans="1:9" ht="21" customHeight="1">
      <c r="A6" s="18"/>
      <c r="B6" s="856"/>
      <c r="C6" s="857"/>
      <c r="D6" s="857"/>
      <c r="E6" s="857"/>
      <c r="F6" s="857"/>
      <c r="G6" s="857"/>
      <c r="H6" s="857"/>
      <c r="I6" s="858"/>
    </row>
    <row r="7" spans="1:9" ht="21" customHeight="1">
      <c r="A7" s="859" t="s">
        <v>389</v>
      </c>
      <c r="B7" s="860"/>
      <c r="C7" s="861"/>
      <c r="D7" s="861"/>
      <c r="E7" s="861"/>
      <c r="F7" s="861"/>
      <c r="G7" s="861"/>
      <c r="H7" s="861"/>
      <c r="I7" s="862"/>
    </row>
    <row r="8" spans="1:9" ht="21" customHeight="1">
      <c r="A8" s="859" t="s">
        <v>480</v>
      </c>
      <c r="B8" s="846">
        <v>12758</v>
      </c>
      <c r="C8" s="847">
        <v>3854</v>
      </c>
      <c r="D8" s="847">
        <v>5787</v>
      </c>
      <c r="E8" s="847">
        <v>1991</v>
      </c>
      <c r="F8" s="847">
        <v>692</v>
      </c>
      <c r="G8" s="847">
        <v>282</v>
      </c>
      <c r="H8" s="847">
        <v>107</v>
      </c>
      <c r="I8" s="848">
        <v>45</v>
      </c>
    </row>
    <row r="9" spans="1:9" ht="21" customHeight="1">
      <c r="A9" s="859" t="s">
        <v>528</v>
      </c>
      <c r="B9" s="846">
        <v>26601</v>
      </c>
      <c r="C9" s="847">
        <v>3878</v>
      </c>
      <c r="D9" s="847">
        <v>11595</v>
      </c>
      <c r="E9" s="847">
        <v>5975</v>
      </c>
      <c r="F9" s="847">
        <v>2770</v>
      </c>
      <c r="G9" s="847">
        <v>1410</v>
      </c>
      <c r="H9" s="847">
        <v>642</v>
      </c>
      <c r="I9" s="848">
        <v>331</v>
      </c>
    </row>
    <row r="10" spans="1:9" ht="21" customHeight="1">
      <c r="A10" s="859" t="s">
        <v>390</v>
      </c>
      <c r="B10" s="846">
        <v>17745</v>
      </c>
      <c r="C10" s="847">
        <v>3854</v>
      </c>
      <c r="D10" s="847">
        <v>9369</v>
      </c>
      <c r="E10" s="847">
        <v>3025</v>
      </c>
      <c r="F10" s="847">
        <v>945</v>
      </c>
      <c r="G10" s="847">
        <v>333</v>
      </c>
      <c r="H10" s="847">
        <v>148</v>
      </c>
      <c r="I10" s="848">
        <v>71</v>
      </c>
    </row>
    <row r="11" spans="1:9" ht="21" customHeight="1">
      <c r="A11" s="863"/>
      <c r="B11" s="851"/>
      <c r="C11" s="852"/>
      <c r="D11" s="852"/>
      <c r="E11" s="852"/>
      <c r="F11" s="852"/>
      <c r="G11" s="852"/>
      <c r="H11" s="852"/>
      <c r="I11" s="853"/>
    </row>
  </sheetData>
  <mergeCells count="3">
    <mergeCell ref="A4:A5"/>
    <mergeCell ref="B4:B5"/>
    <mergeCell ref="C4:I4"/>
  </mergeCells>
  <hyperlinks>
    <hyperlink ref="A1" location="目次!A17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3.5"/>
  <cols>
    <col min="1" max="1" width="25.75390625" style="3" customWidth="1"/>
    <col min="2" max="8" width="8.375" style="3" customWidth="1"/>
    <col min="9" max="9" width="7.75390625" style="3" customWidth="1"/>
    <col min="10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391</v>
      </c>
    </row>
    <row r="3" ht="6" customHeight="1"/>
    <row r="4" spans="1:8" ht="28.5" customHeight="1">
      <c r="A4" s="260" t="s">
        <v>563</v>
      </c>
      <c r="B4" s="262" t="s">
        <v>562</v>
      </c>
      <c r="C4" s="262" t="s">
        <v>404</v>
      </c>
      <c r="D4" s="262" t="s">
        <v>405</v>
      </c>
      <c r="E4" s="262" t="s">
        <v>406</v>
      </c>
      <c r="F4" s="262" t="s">
        <v>407</v>
      </c>
      <c r="G4" s="262" t="s">
        <v>522</v>
      </c>
      <c r="H4" s="263" t="s">
        <v>392</v>
      </c>
    </row>
    <row r="5" spans="1:8" ht="17.25" customHeight="1">
      <c r="A5" s="259"/>
      <c r="B5" s="864"/>
      <c r="C5" s="865"/>
      <c r="D5" s="865"/>
      <c r="E5" s="865"/>
      <c r="F5" s="865"/>
      <c r="G5" s="865"/>
      <c r="H5" s="866"/>
    </row>
    <row r="6" spans="1:8" ht="23.25" customHeight="1">
      <c r="A6" s="502" t="s">
        <v>393</v>
      </c>
      <c r="B6" s="209">
        <v>3833</v>
      </c>
      <c r="C6" s="719">
        <v>748</v>
      </c>
      <c r="D6" s="719">
        <v>933</v>
      </c>
      <c r="E6" s="719">
        <v>926</v>
      </c>
      <c r="F6" s="719">
        <v>692</v>
      </c>
      <c r="G6" s="719">
        <v>534</v>
      </c>
      <c r="H6" s="208">
        <v>4559</v>
      </c>
    </row>
    <row r="7" spans="1:8" ht="23.25" customHeight="1">
      <c r="A7" s="282" t="s">
        <v>483</v>
      </c>
      <c r="B7" s="209">
        <v>683</v>
      </c>
      <c r="C7" s="719">
        <v>173</v>
      </c>
      <c r="D7" s="719">
        <v>166</v>
      </c>
      <c r="E7" s="719">
        <v>149</v>
      </c>
      <c r="F7" s="719">
        <v>92</v>
      </c>
      <c r="G7" s="719">
        <v>103</v>
      </c>
      <c r="H7" s="208">
        <v>924</v>
      </c>
    </row>
    <row r="8" spans="1:8" ht="23.25" customHeight="1">
      <c r="A8" s="282" t="s">
        <v>484</v>
      </c>
      <c r="B8" s="209">
        <v>3150</v>
      </c>
      <c r="C8" s="719">
        <v>575</v>
      </c>
      <c r="D8" s="719">
        <v>767</v>
      </c>
      <c r="E8" s="719">
        <v>777</v>
      </c>
      <c r="F8" s="719">
        <v>600</v>
      </c>
      <c r="G8" s="719">
        <v>431</v>
      </c>
      <c r="H8" s="208">
        <v>3635</v>
      </c>
    </row>
    <row r="9" spans="1:8" ht="23.25" customHeight="1">
      <c r="A9" s="502" t="s">
        <v>394</v>
      </c>
      <c r="B9" s="209"/>
      <c r="C9" s="719"/>
      <c r="D9" s="719"/>
      <c r="E9" s="719"/>
      <c r="F9" s="719"/>
      <c r="G9" s="719"/>
      <c r="H9" s="208"/>
    </row>
    <row r="10" spans="1:8" ht="23.25" customHeight="1">
      <c r="A10" s="606" t="s">
        <v>395</v>
      </c>
      <c r="B10" s="209">
        <v>9</v>
      </c>
      <c r="C10" s="719">
        <v>3</v>
      </c>
      <c r="D10" s="719">
        <v>2</v>
      </c>
      <c r="E10" s="719">
        <v>3</v>
      </c>
      <c r="F10" s="719">
        <v>1</v>
      </c>
      <c r="G10" s="719" t="s">
        <v>509</v>
      </c>
      <c r="H10" s="208">
        <v>10</v>
      </c>
    </row>
    <row r="11" spans="1:8" ht="23.25" customHeight="1">
      <c r="A11" s="282" t="s">
        <v>483</v>
      </c>
      <c r="B11" s="209">
        <v>2</v>
      </c>
      <c r="C11" s="719" t="s">
        <v>509</v>
      </c>
      <c r="D11" s="719" t="s">
        <v>509</v>
      </c>
      <c r="E11" s="719">
        <v>2</v>
      </c>
      <c r="F11" s="719" t="s">
        <v>509</v>
      </c>
      <c r="G11" s="719" t="s">
        <v>509</v>
      </c>
      <c r="H11" s="208">
        <v>3</v>
      </c>
    </row>
    <row r="12" spans="1:8" ht="23.25" customHeight="1">
      <c r="A12" s="282" t="s">
        <v>484</v>
      </c>
      <c r="B12" s="209">
        <v>7</v>
      </c>
      <c r="C12" s="719">
        <v>3</v>
      </c>
      <c r="D12" s="719">
        <v>2</v>
      </c>
      <c r="E12" s="719">
        <v>1</v>
      </c>
      <c r="F12" s="719">
        <v>1</v>
      </c>
      <c r="G12" s="719" t="s">
        <v>509</v>
      </c>
      <c r="H12" s="208">
        <v>7</v>
      </c>
    </row>
    <row r="13" spans="1:8" ht="23.25" customHeight="1">
      <c r="A13" s="837"/>
      <c r="B13" s="867"/>
      <c r="C13" s="839"/>
      <c r="D13" s="839"/>
      <c r="E13" s="839"/>
      <c r="F13" s="839"/>
      <c r="G13" s="839"/>
      <c r="H13" s="840"/>
    </row>
  </sheetData>
  <hyperlinks>
    <hyperlink ref="A1" location="目次!A18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"/>
    </sheetView>
  </sheetViews>
  <sheetFormatPr defaultColWidth="9.00390625" defaultRowHeight="13.5"/>
  <cols>
    <col min="1" max="1" width="14.00390625" style="3" customWidth="1"/>
    <col min="2" max="3" width="8.00390625" style="3" customWidth="1"/>
    <col min="4" max="10" width="7.625" style="3" customWidth="1"/>
    <col min="11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396</v>
      </c>
    </row>
    <row r="4" spans="1:10" ht="19.5" customHeight="1">
      <c r="A4" s="957" t="s">
        <v>563</v>
      </c>
      <c r="B4" s="954" t="s">
        <v>562</v>
      </c>
      <c r="C4" s="960" t="s">
        <v>397</v>
      </c>
      <c r="D4" s="954" t="s">
        <v>343</v>
      </c>
      <c r="E4" s="954"/>
      <c r="F4" s="954"/>
      <c r="G4" s="954"/>
      <c r="H4" s="954"/>
      <c r="I4" s="954"/>
      <c r="J4" s="956"/>
    </row>
    <row r="5" spans="1:10" ht="30.75" customHeight="1">
      <c r="A5" s="958"/>
      <c r="B5" s="955"/>
      <c r="C5" s="955"/>
      <c r="D5" s="264" t="s">
        <v>564</v>
      </c>
      <c r="E5" s="264" t="s">
        <v>408</v>
      </c>
      <c r="F5" s="264" t="s">
        <v>404</v>
      </c>
      <c r="G5" s="264" t="s">
        <v>405</v>
      </c>
      <c r="H5" s="264" t="s">
        <v>406</v>
      </c>
      <c r="I5" s="264" t="s">
        <v>407</v>
      </c>
      <c r="J5" s="270" t="s">
        <v>398</v>
      </c>
    </row>
    <row r="6" spans="1:10" ht="18" customHeight="1">
      <c r="A6" s="259"/>
      <c r="B6" s="824"/>
      <c r="C6" s="868"/>
      <c r="D6" s="868"/>
      <c r="E6" s="868"/>
      <c r="F6" s="868"/>
      <c r="G6" s="868"/>
      <c r="H6" s="868"/>
      <c r="I6" s="868"/>
      <c r="J6" s="869"/>
    </row>
    <row r="7" spans="1:10" ht="19.5" customHeight="1">
      <c r="A7" s="282" t="s">
        <v>562</v>
      </c>
      <c r="B7" s="870">
        <f aca="true" t="shared" si="0" ref="B7:B15">SUM(C7:D7)</f>
        <v>4583</v>
      </c>
      <c r="C7" s="828">
        <f aca="true" t="shared" si="1" ref="C7:J7">SUM(C8:C10)</f>
        <v>189</v>
      </c>
      <c r="D7" s="828">
        <f t="shared" si="1"/>
        <v>4394</v>
      </c>
      <c r="E7" s="871">
        <f t="shared" si="1"/>
        <v>839</v>
      </c>
      <c r="F7" s="871">
        <f t="shared" si="1"/>
        <v>1346</v>
      </c>
      <c r="G7" s="871">
        <f t="shared" si="1"/>
        <v>1156</v>
      </c>
      <c r="H7" s="871">
        <f t="shared" si="1"/>
        <v>702</v>
      </c>
      <c r="I7" s="871">
        <f t="shared" si="1"/>
        <v>287</v>
      </c>
      <c r="J7" s="872">
        <f t="shared" si="1"/>
        <v>64</v>
      </c>
    </row>
    <row r="8" spans="1:10" ht="19.5" customHeight="1">
      <c r="A8" s="282" t="s">
        <v>399</v>
      </c>
      <c r="B8" s="870">
        <f t="shared" si="0"/>
        <v>13</v>
      </c>
      <c r="C8" s="828" t="s">
        <v>509</v>
      </c>
      <c r="D8" s="719">
        <f aca="true" t="shared" si="2" ref="D8:D15">SUM(E8:J8)</f>
        <v>13</v>
      </c>
      <c r="E8" s="828" t="s">
        <v>509</v>
      </c>
      <c r="F8" s="719">
        <v>11</v>
      </c>
      <c r="G8" s="719">
        <v>1</v>
      </c>
      <c r="H8" s="719">
        <v>1</v>
      </c>
      <c r="I8" s="719" t="s">
        <v>509</v>
      </c>
      <c r="J8" s="208" t="s">
        <v>509</v>
      </c>
    </row>
    <row r="9" spans="1:10" ht="19.5" customHeight="1">
      <c r="A9" s="282" t="s">
        <v>497</v>
      </c>
      <c r="B9" s="870">
        <f t="shared" si="0"/>
        <v>69</v>
      </c>
      <c r="C9" s="828" t="s">
        <v>509</v>
      </c>
      <c r="D9" s="719">
        <f t="shared" si="2"/>
        <v>69</v>
      </c>
      <c r="E9" s="828" t="s">
        <v>509</v>
      </c>
      <c r="F9" s="719">
        <v>60</v>
      </c>
      <c r="G9" s="719">
        <v>6</v>
      </c>
      <c r="H9" s="719">
        <v>3</v>
      </c>
      <c r="I9" s="719" t="s">
        <v>509</v>
      </c>
      <c r="J9" s="208" t="s">
        <v>509</v>
      </c>
    </row>
    <row r="10" spans="1:10" ht="19.5" customHeight="1">
      <c r="A10" s="282" t="s">
        <v>525</v>
      </c>
      <c r="B10" s="870">
        <f t="shared" si="0"/>
        <v>4501</v>
      </c>
      <c r="C10" s="719">
        <v>189</v>
      </c>
      <c r="D10" s="719">
        <f t="shared" si="2"/>
        <v>4312</v>
      </c>
      <c r="E10" s="719">
        <v>839</v>
      </c>
      <c r="F10" s="719">
        <v>1275</v>
      </c>
      <c r="G10" s="719">
        <v>1149</v>
      </c>
      <c r="H10" s="719">
        <v>698</v>
      </c>
      <c r="I10" s="719">
        <v>287</v>
      </c>
      <c r="J10" s="208">
        <v>64</v>
      </c>
    </row>
    <row r="11" spans="1:10" ht="19.5" customHeight="1">
      <c r="A11" s="282" t="s">
        <v>498</v>
      </c>
      <c r="B11" s="870">
        <f t="shared" si="0"/>
        <v>1305</v>
      </c>
      <c r="C11" s="828">
        <v>150</v>
      </c>
      <c r="D11" s="719">
        <f t="shared" si="2"/>
        <v>1155</v>
      </c>
      <c r="E11" s="719">
        <v>634</v>
      </c>
      <c r="F11" s="719">
        <v>443</v>
      </c>
      <c r="G11" s="719">
        <v>67</v>
      </c>
      <c r="H11" s="719">
        <v>11</v>
      </c>
      <c r="I11" s="719" t="s">
        <v>509</v>
      </c>
      <c r="J11" s="208" t="s">
        <v>509</v>
      </c>
    </row>
    <row r="12" spans="1:10" ht="19.5" customHeight="1">
      <c r="A12" s="282" t="s">
        <v>499</v>
      </c>
      <c r="B12" s="870">
        <f t="shared" si="0"/>
        <v>1328</v>
      </c>
      <c r="C12" s="828">
        <v>27</v>
      </c>
      <c r="D12" s="719">
        <f t="shared" si="2"/>
        <v>1301</v>
      </c>
      <c r="E12" s="719">
        <v>176</v>
      </c>
      <c r="F12" s="719">
        <v>665</v>
      </c>
      <c r="G12" s="719">
        <v>408</v>
      </c>
      <c r="H12" s="719">
        <v>47</v>
      </c>
      <c r="I12" s="719">
        <v>5</v>
      </c>
      <c r="J12" s="208" t="s">
        <v>509</v>
      </c>
    </row>
    <row r="13" spans="1:10" ht="19.5" customHeight="1">
      <c r="A13" s="282" t="s">
        <v>500</v>
      </c>
      <c r="B13" s="870">
        <f t="shared" si="0"/>
        <v>1008</v>
      </c>
      <c r="C13" s="828">
        <v>9</v>
      </c>
      <c r="D13" s="719">
        <f t="shared" si="2"/>
        <v>999</v>
      </c>
      <c r="E13" s="719">
        <v>24</v>
      </c>
      <c r="F13" s="719">
        <v>145</v>
      </c>
      <c r="G13" s="719">
        <v>553</v>
      </c>
      <c r="H13" s="719">
        <v>244</v>
      </c>
      <c r="I13" s="719">
        <v>26</v>
      </c>
      <c r="J13" s="208">
        <v>7</v>
      </c>
    </row>
    <row r="14" spans="1:10" ht="19.5" customHeight="1">
      <c r="A14" s="282" t="s">
        <v>501</v>
      </c>
      <c r="B14" s="870">
        <f t="shared" si="0"/>
        <v>561</v>
      </c>
      <c r="C14" s="719">
        <v>3</v>
      </c>
      <c r="D14" s="719">
        <f t="shared" si="2"/>
        <v>558</v>
      </c>
      <c r="E14" s="719">
        <v>4</v>
      </c>
      <c r="F14" s="719">
        <v>21</v>
      </c>
      <c r="G14" s="719">
        <v>111</v>
      </c>
      <c r="H14" s="719">
        <v>315</v>
      </c>
      <c r="I14" s="719">
        <v>99</v>
      </c>
      <c r="J14" s="208">
        <v>8</v>
      </c>
    </row>
    <row r="15" spans="1:10" ht="19.5" customHeight="1">
      <c r="A15" s="282" t="s">
        <v>522</v>
      </c>
      <c r="B15" s="870">
        <f t="shared" si="0"/>
        <v>299</v>
      </c>
      <c r="C15" s="719" t="s">
        <v>509</v>
      </c>
      <c r="D15" s="719">
        <f t="shared" si="2"/>
        <v>299</v>
      </c>
      <c r="E15" s="719">
        <v>1</v>
      </c>
      <c r="F15" s="719">
        <v>1</v>
      </c>
      <c r="G15" s="719">
        <v>10</v>
      </c>
      <c r="H15" s="719">
        <v>81</v>
      </c>
      <c r="I15" s="719">
        <v>157</v>
      </c>
      <c r="J15" s="208">
        <v>49</v>
      </c>
    </row>
    <row r="16" spans="1:10" ht="19.5" customHeight="1">
      <c r="A16" s="504"/>
      <c r="B16" s="873"/>
      <c r="C16" s="874"/>
      <c r="D16" s="874"/>
      <c r="E16" s="874"/>
      <c r="F16" s="874"/>
      <c r="G16" s="874"/>
      <c r="H16" s="874"/>
      <c r="I16" s="874"/>
      <c r="J16" s="210"/>
    </row>
  </sheetData>
  <mergeCells count="4">
    <mergeCell ref="D4:J4"/>
    <mergeCell ref="A4:A5"/>
    <mergeCell ref="B4:B5"/>
    <mergeCell ref="C4:C5"/>
  </mergeCells>
  <hyperlinks>
    <hyperlink ref="A1" location="目次!A19" display="目次へ"/>
  </hyperlinks>
  <printOptions/>
  <pageMargins left="0.7874015748031497" right="0.7874015748031497" top="0.984251968503937" bottom="0.5905511811023623" header="0.5118110236220472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00390625" defaultRowHeight="13.5"/>
  <cols>
    <col min="1" max="1" width="37.875" style="20" customWidth="1"/>
    <col min="2" max="6" width="10.375" style="20" customWidth="1"/>
    <col min="7" max="16384" width="9.00390625" style="20" customWidth="1"/>
  </cols>
  <sheetData>
    <row r="1" spans="1:12" s="875" customFormat="1" ht="15" customHeight="1">
      <c r="A1" s="893" t="s">
        <v>221</v>
      </c>
      <c r="L1" s="876"/>
    </row>
    <row r="2" ht="13.5">
      <c r="A2" s="881" t="s">
        <v>109</v>
      </c>
    </row>
    <row r="3" ht="13.5">
      <c r="A3" s="881" t="s">
        <v>141</v>
      </c>
    </row>
    <row r="4" ht="6" customHeight="1"/>
    <row r="5" spans="1:6" ht="44.25" customHeight="1">
      <c r="A5" s="576" t="s">
        <v>559</v>
      </c>
      <c r="B5" s="577" t="s">
        <v>537</v>
      </c>
      <c r="C5" s="579" t="s">
        <v>107</v>
      </c>
      <c r="D5" s="577" t="s">
        <v>538</v>
      </c>
      <c r="E5" s="578" t="s">
        <v>108</v>
      </c>
      <c r="F5" s="578" t="s">
        <v>545</v>
      </c>
    </row>
    <row r="6" spans="1:6" ht="24" customHeight="1">
      <c r="A6" s="276"/>
      <c r="B6" s="275"/>
      <c r="C6" s="273"/>
      <c r="D6" s="273"/>
      <c r="E6" s="274"/>
      <c r="F6" s="274"/>
    </row>
    <row r="7" spans="1:6" ht="24" customHeight="1">
      <c r="A7" s="276" t="s">
        <v>565</v>
      </c>
      <c r="B7" s="607">
        <f>SUM(B9,B13,B19,B25,B27)</f>
        <v>37830</v>
      </c>
      <c r="C7" s="608">
        <f>SUM(C9,C13,C19,C25,C27)</f>
        <v>89503</v>
      </c>
      <c r="D7" s="608">
        <f>SUM(D9,D13,D19,D25,D27)</f>
        <v>89270</v>
      </c>
      <c r="E7" s="609">
        <f>SUM(E9,E13,E19,E25,E27)</f>
        <v>41061</v>
      </c>
      <c r="F7" s="616">
        <f>D7/B7</f>
        <v>2.359767380385937</v>
      </c>
    </row>
    <row r="8" spans="1:6" ht="24" customHeight="1">
      <c r="A8" s="276"/>
      <c r="B8" s="607"/>
      <c r="C8" s="608"/>
      <c r="D8" s="608"/>
      <c r="E8" s="609"/>
      <c r="F8" s="616"/>
    </row>
    <row r="9" spans="1:6" ht="24" customHeight="1">
      <c r="A9" s="276" t="s">
        <v>566</v>
      </c>
      <c r="B9" s="607">
        <v>51</v>
      </c>
      <c r="C9" s="608">
        <v>110</v>
      </c>
      <c r="D9" s="608">
        <v>110</v>
      </c>
      <c r="E9" s="609">
        <v>59</v>
      </c>
      <c r="F9" s="616">
        <f>D9/B9</f>
        <v>2.156862745098039</v>
      </c>
    </row>
    <row r="10" spans="1:6" ht="24" customHeight="1">
      <c r="A10" s="276" t="s">
        <v>90</v>
      </c>
      <c r="B10" s="607">
        <v>12</v>
      </c>
      <c r="C10" s="608">
        <v>28</v>
      </c>
      <c r="D10" s="608">
        <v>28</v>
      </c>
      <c r="E10" s="609">
        <v>15</v>
      </c>
      <c r="F10" s="616">
        <f>D10/B10</f>
        <v>2.3333333333333335</v>
      </c>
    </row>
    <row r="11" spans="1:6" ht="24" customHeight="1">
      <c r="A11" s="276" t="s">
        <v>91</v>
      </c>
      <c r="B11" s="607">
        <v>39</v>
      </c>
      <c r="C11" s="608">
        <v>82</v>
      </c>
      <c r="D11" s="608">
        <v>82</v>
      </c>
      <c r="E11" s="609">
        <v>44</v>
      </c>
      <c r="F11" s="616">
        <f>D11/B11</f>
        <v>2.1025641025641026</v>
      </c>
    </row>
    <row r="12" spans="1:6" ht="24" customHeight="1">
      <c r="A12" s="276"/>
      <c r="B12" s="607"/>
      <c r="C12" s="608"/>
      <c r="D12" s="608"/>
      <c r="E12" s="609"/>
      <c r="F12" s="616"/>
    </row>
    <row r="13" spans="1:6" ht="24" customHeight="1">
      <c r="A13" s="276" t="s">
        <v>567</v>
      </c>
      <c r="B13" s="610">
        <v>34</v>
      </c>
      <c r="C13" s="611">
        <v>112</v>
      </c>
      <c r="D13" s="611">
        <v>111</v>
      </c>
      <c r="E13" s="612">
        <v>86</v>
      </c>
      <c r="F13" s="616">
        <f>D13/B13</f>
        <v>3.264705882352941</v>
      </c>
    </row>
    <row r="14" spans="1:6" ht="24" customHeight="1">
      <c r="A14" s="276" t="s">
        <v>89</v>
      </c>
      <c r="B14" s="610">
        <v>12</v>
      </c>
      <c r="C14" s="611">
        <v>37</v>
      </c>
      <c r="D14" s="611">
        <v>36</v>
      </c>
      <c r="E14" s="612">
        <v>28</v>
      </c>
      <c r="F14" s="616">
        <f>D14/B14</f>
        <v>3</v>
      </c>
    </row>
    <row r="15" spans="1:6" ht="24" customHeight="1">
      <c r="A15" s="276" t="s">
        <v>92</v>
      </c>
      <c r="B15" s="610">
        <v>14</v>
      </c>
      <c r="C15" s="611">
        <v>48</v>
      </c>
      <c r="D15" s="611">
        <v>48</v>
      </c>
      <c r="E15" s="612">
        <v>35</v>
      </c>
      <c r="F15" s="616">
        <f>D15/B15</f>
        <v>3.4285714285714284</v>
      </c>
    </row>
    <row r="16" spans="1:6" ht="24" customHeight="1">
      <c r="A16" s="276" t="s">
        <v>93</v>
      </c>
      <c r="B16" s="693" t="s">
        <v>650</v>
      </c>
      <c r="C16" s="694" t="s">
        <v>509</v>
      </c>
      <c r="D16" s="694" t="s">
        <v>509</v>
      </c>
      <c r="E16" s="695" t="s">
        <v>509</v>
      </c>
      <c r="F16" s="695" t="s">
        <v>864</v>
      </c>
    </row>
    <row r="17" spans="1:6" ht="24" customHeight="1">
      <c r="A17" s="276" t="s">
        <v>104</v>
      </c>
      <c r="B17" s="610">
        <v>8</v>
      </c>
      <c r="C17" s="611">
        <v>27</v>
      </c>
      <c r="D17" s="611">
        <v>27</v>
      </c>
      <c r="E17" s="612">
        <v>23</v>
      </c>
      <c r="F17" s="616">
        <f>D17/B17</f>
        <v>3.375</v>
      </c>
    </row>
    <row r="18" spans="1:6" ht="24" customHeight="1">
      <c r="A18" s="276"/>
      <c r="B18" s="607"/>
      <c r="C18" s="608"/>
      <c r="D18" s="608"/>
      <c r="E18" s="609"/>
      <c r="F18" s="616"/>
    </row>
    <row r="19" spans="1:6" ht="24" customHeight="1">
      <c r="A19" s="276" t="s">
        <v>568</v>
      </c>
      <c r="B19" s="607">
        <v>26699</v>
      </c>
      <c r="C19" s="608">
        <v>70483</v>
      </c>
      <c r="D19" s="608">
        <v>70297</v>
      </c>
      <c r="E19" s="609">
        <v>40031</v>
      </c>
      <c r="F19" s="616">
        <f>D19/B19</f>
        <v>2.632945054121877</v>
      </c>
    </row>
    <row r="20" spans="1:6" ht="24" customHeight="1">
      <c r="A20" s="276" t="s">
        <v>105</v>
      </c>
      <c r="B20" s="607">
        <v>2343</v>
      </c>
      <c r="C20" s="608">
        <v>5616</v>
      </c>
      <c r="D20" s="608">
        <v>5584</v>
      </c>
      <c r="E20" s="609">
        <v>3173</v>
      </c>
      <c r="F20" s="616">
        <f>D20/B20</f>
        <v>2.3832693128467777</v>
      </c>
    </row>
    <row r="21" spans="1:6" ht="24" customHeight="1">
      <c r="A21" s="276" t="s">
        <v>106</v>
      </c>
      <c r="B21" s="607">
        <v>22801</v>
      </c>
      <c r="C21" s="608">
        <v>59855</v>
      </c>
      <c r="D21" s="608">
        <v>59704</v>
      </c>
      <c r="E21" s="609">
        <v>33061</v>
      </c>
      <c r="F21" s="616">
        <f>D21/B21</f>
        <v>2.6184816455418622</v>
      </c>
    </row>
    <row r="22" spans="1:6" ht="37.5" customHeight="1">
      <c r="A22" s="580" t="s">
        <v>110</v>
      </c>
      <c r="B22" s="607">
        <v>1054</v>
      </c>
      <c r="C22" s="608">
        <v>3437</v>
      </c>
      <c r="D22" s="608">
        <v>3435</v>
      </c>
      <c r="E22" s="609">
        <v>2639</v>
      </c>
      <c r="F22" s="616">
        <f>D22/B22</f>
        <v>3.2590132827324476</v>
      </c>
    </row>
    <row r="23" spans="1:6" ht="37.5" customHeight="1">
      <c r="A23" s="580" t="s">
        <v>111</v>
      </c>
      <c r="B23" s="607">
        <v>501</v>
      </c>
      <c r="C23" s="608">
        <v>1575</v>
      </c>
      <c r="D23" s="608">
        <v>1574</v>
      </c>
      <c r="E23" s="609">
        <v>1158</v>
      </c>
      <c r="F23" s="616">
        <f>D23/B23</f>
        <v>3.1417165668662674</v>
      </c>
    </row>
    <row r="24" spans="1:6" ht="24" customHeight="1">
      <c r="A24" s="276"/>
      <c r="B24" s="607"/>
      <c r="C24" s="608"/>
      <c r="D24" s="608"/>
      <c r="E24" s="609"/>
      <c r="F24" s="616"/>
    </row>
    <row r="25" spans="1:6" ht="24" customHeight="1">
      <c r="A25" s="276" t="s">
        <v>569</v>
      </c>
      <c r="B25" s="607">
        <v>10477</v>
      </c>
      <c r="C25" s="608">
        <v>17251</v>
      </c>
      <c r="D25" s="608">
        <v>17211</v>
      </c>
      <c r="E25" s="695" t="s">
        <v>509</v>
      </c>
      <c r="F25" s="616">
        <f>D25/B25</f>
        <v>1.6427412427221533</v>
      </c>
    </row>
    <row r="26" spans="1:6" ht="24" customHeight="1">
      <c r="A26" s="276"/>
      <c r="B26" s="607"/>
      <c r="C26" s="608"/>
      <c r="D26" s="608"/>
      <c r="E26" s="609"/>
      <c r="F26" s="616"/>
    </row>
    <row r="27" spans="1:6" ht="24" customHeight="1">
      <c r="A27" s="276" t="s">
        <v>570</v>
      </c>
      <c r="B27" s="607">
        <v>569</v>
      </c>
      <c r="C27" s="608">
        <v>1547</v>
      </c>
      <c r="D27" s="608">
        <v>1541</v>
      </c>
      <c r="E27" s="609">
        <v>885</v>
      </c>
      <c r="F27" s="616">
        <f>D27/B27</f>
        <v>2.7082601054481548</v>
      </c>
    </row>
    <row r="28" spans="1:6" ht="24" customHeight="1">
      <c r="A28" s="277"/>
      <c r="B28" s="613"/>
      <c r="C28" s="614"/>
      <c r="D28" s="614"/>
      <c r="E28" s="615"/>
      <c r="F28" s="617"/>
    </row>
    <row r="29" spans="1:6" ht="18" customHeight="1">
      <c r="A29" s="973" t="s">
        <v>865</v>
      </c>
      <c r="B29" s="973"/>
      <c r="C29" s="973"/>
      <c r="D29" s="973"/>
      <c r="E29" s="973"/>
      <c r="F29" s="973"/>
    </row>
    <row r="30" spans="1:6" ht="13.5">
      <c r="A30" s="974" t="s">
        <v>866</v>
      </c>
      <c r="B30" s="974"/>
      <c r="C30" s="974"/>
      <c r="D30" s="974"/>
      <c r="E30" s="974"/>
      <c r="F30" s="974"/>
    </row>
  </sheetData>
  <mergeCells count="2">
    <mergeCell ref="A29:F29"/>
    <mergeCell ref="A30:F30"/>
  </mergeCells>
  <hyperlinks>
    <hyperlink ref="A1" location="目次!A20" display="目次へ"/>
  </hyperlinks>
  <printOptions/>
  <pageMargins left="0.7874015748031497" right="0.5905511811023623" top="0.984251968503937" bottom="0.5905511811023623" header="0.5118110236220472" footer="0.31496062992125984"/>
  <pageSetup firstPageNumber="19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2" width="9.00390625" style="1" customWidth="1"/>
    <col min="3" max="3" width="9.75390625" style="1" customWidth="1"/>
    <col min="4" max="5" width="8.375" style="1" customWidth="1"/>
    <col min="6" max="6" width="9.375" style="697" customWidth="1"/>
    <col min="7" max="7" width="9.375" style="698" customWidth="1"/>
    <col min="8" max="8" width="9.375" style="699" customWidth="1"/>
    <col min="9" max="9" width="9.375" style="700" customWidth="1"/>
    <col min="10" max="16384" width="9.00390625" style="1" customWidth="1"/>
  </cols>
  <sheetData>
    <row r="1" spans="1:12" s="875" customFormat="1" ht="15" customHeight="1">
      <c r="A1" s="893" t="s">
        <v>221</v>
      </c>
      <c r="L1" s="876"/>
    </row>
    <row r="2" ht="13.5">
      <c r="A2" s="877" t="s">
        <v>247</v>
      </c>
    </row>
    <row r="3" ht="6" customHeight="1"/>
    <row r="4" spans="1:9" ht="30" customHeight="1">
      <c r="A4" s="923" t="s">
        <v>248</v>
      </c>
      <c r="B4" s="925" t="s">
        <v>480</v>
      </c>
      <c r="C4" s="927" t="s">
        <v>249</v>
      </c>
      <c r="D4" s="927"/>
      <c r="E4" s="927"/>
      <c r="F4" s="928" t="s">
        <v>250</v>
      </c>
      <c r="G4" s="917" t="s">
        <v>251</v>
      </c>
      <c r="H4" s="919" t="s">
        <v>252</v>
      </c>
      <c r="I4" s="921" t="s">
        <v>253</v>
      </c>
    </row>
    <row r="5" spans="1:9" ht="30" customHeight="1">
      <c r="A5" s="924"/>
      <c r="B5" s="926"/>
      <c r="C5" s="226" t="s">
        <v>254</v>
      </c>
      <c r="D5" s="226" t="s">
        <v>255</v>
      </c>
      <c r="E5" s="226" t="s">
        <v>256</v>
      </c>
      <c r="F5" s="915"/>
      <c r="G5" s="918"/>
      <c r="H5" s="920"/>
      <c r="I5" s="922"/>
    </row>
    <row r="6" spans="1:9" ht="13.5">
      <c r="A6" s="701" t="s">
        <v>257</v>
      </c>
      <c r="B6" s="702">
        <v>2269</v>
      </c>
      <c r="C6" s="704">
        <v>11151</v>
      </c>
      <c r="D6" s="704">
        <v>5478</v>
      </c>
      <c r="E6" s="704">
        <v>5673</v>
      </c>
      <c r="F6" s="705">
        <f>ROUND(C6/B6,2)</f>
        <v>4.91</v>
      </c>
      <c r="G6" s="706" t="s">
        <v>258</v>
      </c>
      <c r="H6" s="707" t="s">
        <v>258</v>
      </c>
      <c r="I6" s="703">
        <f>ROUND(D6/E6*100,1)</f>
        <v>96.6</v>
      </c>
    </row>
    <row r="7" spans="1:9" ht="13.5">
      <c r="A7" s="701" t="s">
        <v>259</v>
      </c>
      <c r="B7" s="702">
        <v>3886</v>
      </c>
      <c r="C7" s="704">
        <v>19101</v>
      </c>
      <c r="D7" s="704">
        <v>9026</v>
      </c>
      <c r="E7" s="704">
        <v>10075</v>
      </c>
      <c r="F7" s="705">
        <v>4.92</v>
      </c>
      <c r="G7" s="706">
        <f>C7-C6</f>
        <v>7950</v>
      </c>
      <c r="H7" s="707">
        <f>ROUND(G7/C6*100,1)</f>
        <v>71.3</v>
      </c>
      <c r="I7" s="703">
        <v>89.6</v>
      </c>
    </row>
    <row r="8" spans="1:9" ht="13.5">
      <c r="A8" s="701" t="s">
        <v>260</v>
      </c>
      <c r="B8" s="702">
        <v>5708</v>
      </c>
      <c r="C8" s="704">
        <v>28404</v>
      </c>
      <c r="D8" s="704">
        <v>13225</v>
      </c>
      <c r="E8" s="704">
        <v>15179</v>
      </c>
      <c r="F8" s="705">
        <f>ROUND(C8/B8,2)</f>
        <v>4.98</v>
      </c>
      <c r="G8" s="706">
        <f>C8-C7</f>
        <v>9303</v>
      </c>
      <c r="H8" s="707">
        <f>ROUND(G8/C7*100,1)</f>
        <v>48.7</v>
      </c>
      <c r="I8" s="703">
        <f>ROUND(D8/E8*100,1)</f>
        <v>87.1</v>
      </c>
    </row>
    <row r="9" spans="1:9" ht="13.5">
      <c r="A9" s="701" t="s">
        <v>261</v>
      </c>
      <c r="B9" s="702">
        <v>6979</v>
      </c>
      <c r="C9" s="704">
        <v>35567</v>
      </c>
      <c r="D9" s="704">
        <v>16738</v>
      </c>
      <c r="E9" s="704">
        <v>18829</v>
      </c>
      <c r="F9" s="705">
        <f>ROUND(C9/B9,2)</f>
        <v>5.1</v>
      </c>
      <c r="G9" s="706">
        <f>C9-C8</f>
        <v>7163</v>
      </c>
      <c r="H9" s="707">
        <f>ROUND(G9/C8*100,1)</f>
        <v>25.2</v>
      </c>
      <c r="I9" s="703">
        <f>ROUND(D9/E9*100,1)</f>
        <v>88.9</v>
      </c>
    </row>
    <row r="10" spans="1:9" ht="13.5">
      <c r="A10" s="701" t="s">
        <v>262</v>
      </c>
      <c r="B10" s="702">
        <v>7890</v>
      </c>
      <c r="C10" s="704">
        <v>39137</v>
      </c>
      <c r="D10" s="704">
        <v>18089</v>
      </c>
      <c r="E10" s="704">
        <v>21048</v>
      </c>
      <c r="F10" s="705">
        <f>ROUND(C10/B10,2)</f>
        <v>4.96</v>
      </c>
      <c r="G10" s="706">
        <f>C10-C9</f>
        <v>3570</v>
      </c>
      <c r="H10" s="707">
        <f>ROUND(G10/C9*100,1)</f>
        <v>10</v>
      </c>
      <c r="I10" s="703">
        <f>ROUND(D10/E10*100,1)</f>
        <v>85.9</v>
      </c>
    </row>
    <row r="11" spans="1:9" ht="7.5" customHeight="1">
      <c r="A11" s="701"/>
      <c r="B11" s="702"/>
      <c r="C11" s="704"/>
      <c r="D11" s="704"/>
      <c r="E11" s="704"/>
      <c r="F11" s="705"/>
      <c r="G11" s="706"/>
      <c r="H11" s="707"/>
      <c r="I11" s="703"/>
    </row>
    <row r="12" spans="1:9" ht="13.5">
      <c r="A12" s="701" t="s">
        <v>263</v>
      </c>
      <c r="B12" s="702">
        <v>8666</v>
      </c>
      <c r="C12" s="704">
        <v>37033</v>
      </c>
      <c r="D12" s="704">
        <v>18139</v>
      </c>
      <c r="E12" s="704">
        <v>18894</v>
      </c>
      <c r="F12" s="705">
        <f>ROUND(C12/B12,2)</f>
        <v>4.27</v>
      </c>
      <c r="G12" s="706">
        <f>C12-C10</f>
        <v>-2104</v>
      </c>
      <c r="H12" s="707">
        <f>ROUND(G12/C10*100,1)</f>
        <v>-5.4</v>
      </c>
      <c r="I12" s="703">
        <f>ROUND(D12/E12*100,1)</f>
        <v>96</v>
      </c>
    </row>
    <row r="13" spans="1:9" ht="13.5">
      <c r="A13" s="701" t="s">
        <v>264</v>
      </c>
      <c r="B13" s="702">
        <v>9785</v>
      </c>
      <c r="C13" s="704">
        <v>42951</v>
      </c>
      <c r="D13" s="704">
        <v>21493</v>
      </c>
      <c r="E13" s="704">
        <v>21458</v>
      </c>
      <c r="F13" s="705">
        <f>ROUND(C13/B13,2)</f>
        <v>4.39</v>
      </c>
      <c r="G13" s="706">
        <f>C13-C12</f>
        <v>5918</v>
      </c>
      <c r="H13" s="707">
        <f>ROUND(G13/C12*100,1)</f>
        <v>16</v>
      </c>
      <c r="I13" s="703">
        <f>ROUND(D13/E13*100,1)</f>
        <v>100.2</v>
      </c>
    </row>
    <row r="14" spans="1:9" ht="13.5">
      <c r="A14" s="701" t="s">
        <v>265</v>
      </c>
      <c r="B14" s="702">
        <v>11589</v>
      </c>
      <c r="C14" s="704">
        <v>50960</v>
      </c>
      <c r="D14" s="704">
        <v>25033</v>
      </c>
      <c r="E14" s="704">
        <v>25927</v>
      </c>
      <c r="F14" s="705">
        <f>ROUND(C14/B14,2)</f>
        <v>4.4</v>
      </c>
      <c r="G14" s="706">
        <f>C14-C13</f>
        <v>8009</v>
      </c>
      <c r="H14" s="707">
        <f>ROUND(G14/C13*100,1)</f>
        <v>18.6</v>
      </c>
      <c r="I14" s="703">
        <f>ROUND(D14/E14*100,1)</f>
        <v>96.6</v>
      </c>
    </row>
    <row r="15" spans="1:9" ht="13.5">
      <c r="A15" s="701" t="s">
        <v>266</v>
      </c>
      <c r="B15" s="702">
        <v>14221</v>
      </c>
      <c r="C15" s="704">
        <v>57050</v>
      </c>
      <c r="D15" s="704">
        <v>27894</v>
      </c>
      <c r="E15" s="704">
        <v>29156</v>
      </c>
      <c r="F15" s="705">
        <f>ROUND(C15/B15,2)</f>
        <v>4.01</v>
      </c>
      <c r="G15" s="706">
        <f>C15-C14</f>
        <v>6090</v>
      </c>
      <c r="H15" s="707">
        <f>ROUND(G15/C14*100,1)</f>
        <v>12</v>
      </c>
      <c r="I15" s="703">
        <f>ROUND(D15/E15*100,1)</f>
        <v>95.7</v>
      </c>
    </row>
    <row r="16" spans="1:9" ht="13.5">
      <c r="A16" s="701" t="s">
        <v>267</v>
      </c>
      <c r="B16" s="702">
        <v>17046</v>
      </c>
      <c r="C16" s="704">
        <v>63195</v>
      </c>
      <c r="D16" s="704">
        <v>30687</v>
      </c>
      <c r="E16" s="704">
        <v>32508</v>
      </c>
      <c r="F16" s="705">
        <f>ROUND(C16/B16,2)</f>
        <v>3.71</v>
      </c>
      <c r="G16" s="706">
        <f>C16-C15</f>
        <v>6145</v>
      </c>
      <c r="H16" s="707">
        <f>ROUND(G16/C15*100,1)</f>
        <v>10.8</v>
      </c>
      <c r="I16" s="703">
        <f>ROUND(D16/E16*100,1)</f>
        <v>94.4</v>
      </c>
    </row>
    <row r="17" spans="1:9" ht="7.5" customHeight="1">
      <c r="A17" s="701"/>
      <c r="B17" s="702"/>
      <c r="C17" s="704"/>
      <c r="D17" s="704"/>
      <c r="E17" s="704"/>
      <c r="F17" s="705"/>
      <c r="G17" s="706"/>
      <c r="H17" s="707"/>
      <c r="I17" s="703"/>
    </row>
    <row r="18" spans="1:9" ht="13.5">
      <c r="A18" s="701" t="s">
        <v>268</v>
      </c>
      <c r="B18" s="702">
        <v>20690</v>
      </c>
      <c r="C18" s="704">
        <v>70938</v>
      </c>
      <c r="D18" s="704">
        <v>34139</v>
      </c>
      <c r="E18" s="704">
        <v>36799</v>
      </c>
      <c r="F18" s="705">
        <f>ROUND(C18/B18,2)</f>
        <v>3.43</v>
      </c>
      <c r="G18" s="706">
        <f>C18-C16</f>
        <v>7743</v>
      </c>
      <c r="H18" s="707">
        <f>ROUND(G18/C16*100,1)</f>
        <v>12.3</v>
      </c>
      <c r="I18" s="703">
        <f>ROUND(D18/E18*100,1)</f>
        <v>92.8</v>
      </c>
    </row>
    <row r="19" spans="1:9" ht="13.5">
      <c r="A19" s="701" t="s">
        <v>269</v>
      </c>
      <c r="B19" s="702">
        <v>23829</v>
      </c>
      <c r="C19" s="704">
        <v>76211</v>
      </c>
      <c r="D19" s="704">
        <v>36855</v>
      </c>
      <c r="E19" s="704">
        <v>39356</v>
      </c>
      <c r="F19" s="705">
        <f>ROUND(C19/B19,2)</f>
        <v>3.2</v>
      </c>
      <c r="G19" s="706">
        <f>C19-C18</f>
        <v>5273</v>
      </c>
      <c r="H19" s="707">
        <f>ROUND(G19/C18*100,1)</f>
        <v>7.4</v>
      </c>
      <c r="I19" s="703">
        <f>ROUND(D19/E19*100,1)</f>
        <v>93.6</v>
      </c>
    </row>
    <row r="20" spans="1:9" ht="13.5">
      <c r="A20" s="701" t="s">
        <v>270</v>
      </c>
      <c r="B20" s="702">
        <v>28614</v>
      </c>
      <c r="C20" s="704">
        <v>81745</v>
      </c>
      <c r="D20" s="704">
        <v>38996</v>
      </c>
      <c r="E20" s="704">
        <v>42749</v>
      </c>
      <c r="F20" s="705">
        <f>ROUND(C20/B20,2)</f>
        <v>2.86</v>
      </c>
      <c r="G20" s="706">
        <f>C20-C19</f>
        <v>5534</v>
      </c>
      <c r="H20" s="707">
        <f>ROUND(G20/C19*100,1)</f>
        <v>7.3</v>
      </c>
      <c r="I20" s="703">
        <f>ROUND(D20/E20*100,1)</f>
        <v>91.2</v>
      </c>
    </row>
    <row r="21" spans="1:9" ht="13.5">
      <c r="A21" s="701" t="s">
        <v>271</v>
      </c>
      <c r="B21" s="702">
        <v>30743</v>
      </c>
      <c r="C21" s="704">
        <v>87127</v>
      </c>
      <c r="D21" s="704">
        <v>41275</v>
      </c>
      <c r="E21" s="704">
        <v>45852</v>
      </c>
      <c r="F21" s="705">
        <f>ROUND(C21/B21,2)</f>
        <v>2.83</v>
      </c>
      <c r="G21" s="706">
        <f>C21-C20</f>
        <v>5382</v>
      </c>
      <c r="H21" s="707">
        <f>ROUND(G21/C20*100,1)</f>
        <v>6.6</v>
      </c>
      <c r="I21" s="703">
        <f>ROUND(D21/E21*100,1)</f>
        <v>90</v>
      </c>
    </row>
    <row r="22" spans="1:9" ht="13.5">
      <c r="A22" s="701" t="s">
        <v>272</v>
      </c>
      <c r="B22" s="702">
        <v>32427</v>
      </c>
      <c r="C22" s="704">
        <v>87524</v>
      </c>
      <c r="D22" s="704">
        <v>41130</v>
      </c>
      <c r="E22" s="704">
        <v>46394</v>
      </c>
      <c r="F22" s="705">
        <f>ROUND(C22/B22,2)</f>
        <v>2.7</v>
      </c>
      <c r="G22" s="706">
        <f>C22-C21</f>
        <v>397</v>
      </c>
      <c r="H22" s="707">
        <f>ROUND(G22/C21*100,1)</f>
        <v>0.5</v>
      </c>
      <c r="I22" s="703">
        <f>ROUND(D22/E22*100,1)</f>
        <v>88.7</v>
      </c>
    </row>
    <row r="23" spans="1:9" ht="7.5" customHeight="1">
      <c r="A23" s="701"/>
      <c r="B23" s="702"/>
      <c r="C23" s="704"/>
      <c r="D23" s="704"/>
      <c r="E23" s="704"/>
      <c r="F23" s="705"/>
      <c r="G23" s="706"/>
      <c r="H23" s="707"/>
      <c r="I23" s="703"/>
    </row>
    <row r="24" spans="1:9" ht="13.5">
      <c r="A24" s="701" t="s">
        <v>273</v>
      </c>
      <c r="B24" s="702">
        <v>29070</v>
      </c>
      <c r="C24" s="704">
        <v>75032</v>
      </c>
      <c r="D24" s="704">
        <v>34928</v>
      </c>
      <c r="E24" s="704">
        <v>40104</v>
      </c>
      <c r="F24" s="705">
        <f>ROUND(C24/B24,2)</f>
        <v>2.58</v>
      </c>
      <c r="G24" s="706">
        <f>C24-C22</f>
        <v>-12492</v>
      </c>
      <c r="H24" s="707">
        <f>ROUND(G24/C22*100,1)</f>
        <v>-14.3</v>
      </c>
      <c r="I24" s="703">
        <f>ROUND(D24/E24*100,1)</f>
        <v>87.1</v>
      </c>
    </row>
    <row r="25" spans="1:9" ht="13.5">
      <c r="A25" s="701" t="s">
        <v>274</v>
      </c>
      <c r="B25" s="702">
        <v>34209</v>
      </c>
      <c r="C25" s="704">
        <f>SUM(D25:E25)</f>
        <v>83834</v>
      </c>
      <c r="D25" s="704">
        <v>38705</v>
      </c>
      <c r="E25" s="704">
        <v>45129</v>
      </c>
      <c r="F25" s="705">
        <f>ROUND(C25/B25,2)</f>
        <v>2.45</v>
      </c>
      <c r="G25" s="706">
        <f>C25-C24</f>
        <v>8802</v>
      </c>
      <c r="H25" s="707">
        <f>ROUND(G25/C24*100,1)</f>
        <v>11.7</v>
      </c>
      <c r="I25" s="703">
        <f>ROUND(D25/E25*100,1)</f>
        <v>85.8</v>
      </c>
    </row>
    <row r="26" spans="1:9" ht="13.5">
      <c r="A26" s="708" t="s">
        <v>275</v>
      </c>
      <c r="B26" s="709">
        <v>37970</v>
      </c>
      <c r="C26" s="710">
        <f>SUM(D26:E26)</f>
        <v>90590</v>
      </c>
      <c r="D26" s="710">
        <v>41391</v>
      </c>
      <c r="E26" s="710">
        <v>49199</v>
      </c>
      <c r="F26" s="711">
        <f>ROUND(C26/B26,2)</f>
        <v>2.39</v>
      </c>
      <c r="G26" s="712">
        <f>C26-C25</f>
        <v>6756</v>
      </c>
      <c r="H26" s="713">
        <f>ROUND(G26/C25*100,1)</f>
        <v>8.1</v>
      </c>
      <c r="I26" s="714">
        <f>ROUND(D26/E26*100,1)</f>
        <v>84.1</v>
      </c>
    </row>
    <row r="27" ht="13.5">
      <c r="I27" s="715" t="s">
        <v>138</v>
      </c>
    </row>
  </sheetData>
  <mergeCells count="7">
    <mergeCell ref="G4:G5"/>
    <mergeCell ref="H4:H5"/>
    <mergeCell ref="I4:I5"/>
    <mergeCell ref="A4:A5"/>
    <mergeCell ref="B4:B5"/>
    <mergeCell ref="C4:E4"/>
    <mergeCell ref="F4:F5"/>
  </mergeCells>
  <hyperlinks>
    <hyperlink ref="A1" location="目次!A3" display="目次へ"/>
  </hyperlinks>
  <printOptions/>
  <pageMargins left="0.7874015748031497" right="0.5905511811023623" top="0.984251968503937" bottom="0.5905511811023623" header="0.5118110236220472" footer="0.31496062992125984"/>
  <pageSetup firstPageNumber="1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9.00390625" defaultRowHeight="13.5"/>
  <cols>
    <col min="1" max="1" width="34.125" style="3" customWidth="1"/>
    <col min="2" max="3" width="12.625" style="3" customWidth="1"/>
    <col min="4" max="4" width="16.125" style="3" customWidth="1"/>
    <col min="5" max="5" width="12.625" style="3" customWidth="1"/>
    <col min="6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78" t="s">
        <v>112</v>
      </c>
    </row>
    <row r="3" ht="6" customHeight="1"/>
    <row r="4" spans="1:5" ht="27.75" customHeight="1">
      <c r="A4" s="260" t="s">
        <v>728</v>
      </c>
      <c r="B4" s="262" t="s">
        <v>729</v>
      </c>
      <c r="C4" s="261" t="s">
        <v>730</v>
      </c>
      <c r="D4" s="261" t="s">
        <v>734</v>
      </c>
      <c r="E4" s="263" t="s">
        <v>731</v>
      </c>
    </row>
    <row r="5" spans="1:5" s="288" customFormat="1" ht="7.5" customHeight="1">
      <c r="A5" s="282"/>
      <c r="B5" s="283"/>
      <c r="C5" s="284"/>
      <c r="D5" s="284"/>
      <c r="E5" s="285"/>
    </row>
    <row r="6" spans="1:5" s="289" customFormat="1" ht="11.25" customHeight="1">
      <c r="A6" s="278" t="s">
        <v>732</v>
      </c>
      <c r="B6" s="291">
        <f>SUM(B7:B25)</f>
        <v>41310</v>
      </c>
      <c r="C6" s="292">
        <f>SUM(C7:C25)</f>
        <v>36190</v>
      </c>
      <c r="D6" s="292">
        <f>SUM(D7:D25)</f>
        <v>4102</v>
      </c>
      <c r="E6" s="293">
        <f>SUM(E7:E25)</f>
        <v>1012</v>
      </c>
    </row>
    <row r="7" spans="1:5" s="289" customFormat="1" ht="11.25" customHeight="1">
      <c r="A7" s="279" t="s">
        <v>763</v>
      </c>
      <c r="B7" s="291">
        <v>77</v>
      </c>
      <c r="C7" s="292">
        <v>49</v>
      </c>
      <c r="D7" s="292">
        <v>24</v>
      </c>
      <c r="E7" s="293">
        <v>4</v>
      </c>
    </row>
    <row r="8" spans="1:5" s="289" customFormat="1" ht="11.25" customHeight="1">
      <c r="A8" s="279" t="s">
        <v>764</v>
      </c>
      <c r="B8" s="291">
        <v>10</v>
      </c>
      <c r="C8" s="292">
        <v>10</v>
      </c>
      <c r="D8" s="292" t="s">
        <v>727</v>
      </c>
      <c r="E8" s="293" t="s">
        <v>727</v>
      </c>
    </row>
    <row r="9" spans="1:5" s="289" customFormat="1" ht="11.25" customHeight="1">
      <c r="A9" s="279" t="s">
        <v>765</v>
      </c>
      <c r="B9" s="291">
        <v>9</v>
      </c>
      <c r="C9" s="292">
        <v>9</v>
      </c>
      <c r="D9" s="292" t="s">
        <v>727</v>
      </c>
      <c r="E9" s="293" t="s">
        <v>727</v>
      </c>
    </row>
    <row r="10" spans="1:5" s="289" customFormat="1" ht="11.25" customHeight="1">
      <c r="A10" s="279" t="s">
        <v>766</v>
      </c>
      <c r="B10" s="291">
        <v>2</v>
      </c>
      <c r="C10" s="292">
        <v>2</v>
      </c>
      <c r="D10" s="292" t="s">
        <v>727</v>
      </c>
      <c r="E10" s="293" t="s">
        <v>727</v>
      </c>
    </row>
    <row r="11" spans="1:5" s="289" customFormat="1" ht="11.25" customHeight="1">
      <c r="A11" s="279" t="s">
        <v>767</v>
      </c>
      <c r="B11" s="291">
        <v>2008</v>
      </c>
      <c r="C11" s="292">
        <v>1665</v>
      </c>
      <c r="D11" s="292">
        <v>288</v>
      </c>
      <c r="E11" s="293">
        <v>55</v>
      </c>
    </row>
    <row r="12" spans="1:5" s="289" customFormat="1" ht="11.25" customHeight="1">
      <c r="A12" s="279" t="s">
        <v>781</v>
      </c>
      <c r="B12" s="291">
        <v>5441</v>
      </c>
      <c r="C12" s="292">
        <v>5263</v>
      </c>
      <c r="D12" s="292">
        <v>149</v>
      </c>
      <c r="E12" s="293">
        <v>29</v>
      </c>
    </row>
    <row r="13" spans="1:5" s="289" customFormat="1" ht="11.25" customHeight="1">
      <c r="A13" s="279" t="s">
        <v>768</v>
      </c>
      <c r="B13" s="291">
        <v>192</v>
      </c>
      <c r="C13" s="292">
        <v>192</v>
      </c>
      <c r="D13" s="292" t="s">
        <v>727</v>
      </c>
      <c r="E13" s="293" t="s">
        <v>727</v>
      </c>
    </row>
    <row r="14" spans="1:5" s="289" customFormat="1" ht="11.25" customHeight="1">
      <c r="A14" s="279" t="s">
        <v>769</v>
      </c>
      <c r="B14" s="291">
        <v>1674</v>
      </c>
      <c r="C14" s="292">
        <v>1600</v>
      </c>
      <c r="D14" s="292">
        <v>67</v>
      </c>
      <c r="E14" s="293">
        <v>7</v>
      </c>
    </row>
    <row r="15" spans="1:5" s="289" customFormat="1" ht="11.25" customHeight="1">
      <c r="A15" s="279" t="s">
        <v>770</v>
      </c>
      <c r="B15" s="291">
        <v>1926</v>
      </c>
      <c r="C15" s="292">
        <v>1840</v>
      </c>
      <c r="D15" s="292">
        <v>73</v>
      </c>
      <c r="E15" s="293">
        <v>13</v>
      </c>
    </row>
    <row r="16" spans="1:5" s="289" customFormat="1" ht="11.25" customHeight="1">
      <c r="A16" s="279" t="s">
        <v>771</v>
      </c>
      <c r="B16" s="291">
        <v>8394</v>
      </c>
      <c r="C16" s="292">
        <v>7416</v>
      </c>
      <c r="D16" s="292">
        <v>718</v>
      </c>
      <c r="E16" s="293">
        <v>260</v>
      </c>
    </row>
    <row r="17" spans="1:5" s="289" customFormat="1" ht="11.25" customHeight="1">
      <c r="A17" s="279" t="s">
        <v>772</v>
      </c>
      <c r="B17" s="291">
        <v>1958</v>
      </c>
      <c r="C17" s="292">
        <v>1889</v>
      </c>
      <c r="D17" s="292">
        <v>62</v>
      </c>
      <c r="E17" s="293">
        <v>7</v>
      </c>
    </row>
    <row r="18" spans="1:5" s="289" customFormat="1" ht="11.25" customHeight="1">
      <c r="A18" s="279" t="s">
        <v>773</v>
      </c>
      <c r="B18" s="291">
        <v>1761</v>
      </c>
      <c r="C18" s="292">
        <v>1422</v>
      </c>
      <c r="D18" s="292">
        <v>275</v>
      </c>
      <c r="E18" s="293">
        <v>64</v>
      </c>
    </row>
    <row r="19" spans="1:5" s="289" customFormat="1" ht="11.25" customHeight="1">
      <c r="A19" s="279" t="s">
        <v>774</v>
      </c>
      <c r="B19" s="291">
        <v>1895</v>
      </c>
      <c r="C19" s="292">
        <v>1481</v>
      </c>
      <c r="D19" s="292">
        <v>281</v>
      </c>
      <c r="E19" s="293">
        <v>133</v>
      </c>
    </row>
    <row r="20" spans="1:5" s="289" customFormat="1" ht="11.25" customHeight="1">
      <c r="A20" s="279" t="s">
        <v>775</v>
      </c>
      <c r="B20" s="291">
        <v>4093</v>
      </c>
      <c r="C20" s="292">
        <v>3349</v>
      </c>
      <c r="D20" s="292">
        <v>537</v>
      </c>
      <c r="E20" s="293">
        <v>206</v>
      </c>
    </row>
    <row r="21" spans="1:5" s="289" customFormat="1" ht="11.25" customHeight="1">
      <c r="A21" s="279" t="s">
        <v>776</v>
      </c>
      <c r="B21" s="291">
        <v>2650</v>
      </c>
      <c r="C21" s="292">
        <v>2276</v>
      </c>
      <c r="D21" s="292">
        <v>354</v>
      </c>
      <c r="E21" s="293">
        <v>18</v>
      </c>
    </row>
    <row r="22" spans="1:5" s="289" customFormat="1" ht="11.25" customHeight="1">
      <c r="A22" s="279" t="s">
        <v>777</v>
      </c>
      <c r="B22" s="291">
        <v>160</v>
      </c>
      <c r="C22" s="292">
        <v>159</v>
      </c>
      <c r="D22" s="292">
        <v>1</v>
      </c>
      <c r="E22" s="293" t="s">
        <v>727</v>
      </c>
    </row>
    <row r="23" spans="1:5" s="289" customFormat="1" ht="11.25" customHeight="1">
      <c r="A23" s="279" t="s">
        <v>778</v>
      </c>
      <c r="B23" s="291">
        <v>6784</v>
      </c>
      <c r="C23" s="292">
        <v>5410</v>
      </c>
      <c r="D23" s="292">
        <v>1179</v>
      </c>
      <c r="E23" s="293">
        <v>195</v>
      </c>
    </row>
    <row r="24" spans="1:5" s="289" customFormat="1" ht="11.25" customHeight="1">
      <c r="A24" s="279" t="s">
        <v>779</v>
      </c>
      <c r="B24" s="291">
        <v>1305</v>
      </c>
      <c r="C24" s="292">
        <v>1305</v>
      </c>
      <c r="D24" s="292" t="s">
        <v>727</v>
      </c>
      <c r="E24" s="293" t="s">
        <v>727</v>
      </c>
    </row>
    <row r="25" spans="1:5" s="289" customFormat="1" ht="11.25" customHeight="1">
      <c r="A25" s="279" t="s">
        <v>780</v>
      </c>
      <c r="B25" s="291">
        <v>971</v>
      </c>
      <c r="C25" s="292">
        <v>853</v>
      </c>
      <c r="D25" s="292">
        <v>94</v>
      </c>
      <c r="E25" s="293">
        <v>21</v>
      </c>
    </row>
    <row r="26" spans="1:5" s="289" customFormat="1" ht="7.5" customHeight="1">
      <c r="A26" s="301"/>
      <c r="B26" s="302"/>
      <c r="C26" s="303"/>
      <c r="D26" s="303"/>
      <c r="E26" s="304"/>
    </row>
    <row r="27" spans="1:5" s="288" customFormat="1" ht="11.25" customHeight="1">
      <c r="A27" s="282" t="s">
        <v>483</v>
      </c>
      <c r="B27" s="294"/>
      <c r="C27" s="295"/>
      <c r="D27" s="295"/>
      <c r="E27" s="296"/>
    </row>
    <row r="28" spans="1:5" s="289" customFormat="1" ht="11.25" customHeight="1">
      <c r="A28" s="278" t="s">
        <v>733</v>
      </c>
      <c r="B28" s="291">
        <f>SUM(B29:B47)</f>
        <v>24007</v>
      </c>
      <c r="C28" s="292">
        <f>SUM(C29:C47)</f>
        <v>20974</v>
      </c>
      <c r="D28" s="292">
        <f>SUM(D29:D47)</f>
        <v>2861</v>
      </c>
      <c r="E28" s="293">
        <f>SUM(E29:E47)</f>
        <v>169</v>
      </c>
    </row>
    <row r="29" spans="1:5" s="289" customFormat="1" ht="11.25" customHeight="1">
      <c r="A29" s="279" t="s">
        <v>763</v>
      </c>
      <c r="B29" s="291">
        <v>59</v>
      </c>
      <c r="C29" s="292">
        <v>34</v>
      </c>
      <c r="D29" s="292">
        <v>24</v>
      </c>
      <c r="E29" s="293">
        <v>1</v>
      </c>
    </row>
    <row r="30" spans="1:5" s="289" customFormat="1" ht="11.25" customHeight="1">
      <c r="A30" s="279" t="s">
        <v>764</v>
      </c>
      <c r="B30" s="291">
        <v>7</v>
      </c>
      <c r="C30" s="292">
        <v>7</v>
      </c>
      <c r="D30" s="292" t="s">
        <v>507</v>
      </c>
      <c r="E30" s="293" t="s">
        <v>507</v>
      </c>
    </row>
    <row r="31" spans="1:5" s="289" customFormat="1" ht="11.25" customHeight="1">
      <c r="A31" s="279" t="s">
        <v>765</v>
      </c>
      <c r="B31" s="291">
        <v>8</v>
      </c>
      <c r="C31" s="292">
        <v>8</v>
      </c>
      <c r="D31" s="292" t="s">
        <v>507</v>
      </c>
      <c r="E31" s="293" t="s">
        <v>507</v>
      </c>
    </row>
    <row r="32" spans="1:5" s="289" customFormat="1" ht="11.25" customHeight="1">
      <c r="A32" s="279" t="s">
        <v>766</v>
      </c>
      <c r="B32" s="291" t="s">
        <v>720</v>
      </c>
      <c r="C32" s="292" t="s">
        <v>507</v>
      </c>
      <c r="D32" s="292" t="s">
        <v>507</v>
      </c>
      <c r="E32" s="293" t="s">
        <v>507</v>
      </c>
    </row>
    <row r="33" spans="1:5" s="289" customFormat="1" ht="11.25" customHeight="1">
      <c r="A33" s="279" t="s">
        <v>767</v>
      </c>
      <c r="B33" s="291">
        <v>1683</v>
      </c>
      <c r="C33" s="292">
        <v>1379</v>
      </c>
      <c r="D33" s="292">
        <v>286</v>
      </c>
      <c r="E33" s="293">
        <v>18</v>
      </c>
    </row>
    <row r="34" spans="1:5" s="289" customFormat="1" ht="11.25" customHeight="1">
      <c r="A34" s="279" t="s">
        <v>781</v>
      </c>
      <c r="B34" s="291">
        <v>4012</v>
      </c>
      <c r="C34" s="292">
        <v>3909</v>
      </c>
      <c r="D34" s="292">
        <v>100</v>
      </c>
      <c r="E34" s="293">
        <v>3</v>
      </c>
    </row>
    <row r="35" spans="1:5" s="289" customFormat="1" ht="11.25" customHeight="1">
      <c r="A35" s="279" t="s">
        <v>768</v>
      </c>
      <c r="B35" s="291">
        <v>164</v>
      </c>
      <c r="C35" s="292">
        <v>164</v>
      </c>
      <c r="D35" s="292" t="s">
        <v>507</v>
      </c>
      <c r="E35" s="293" t="s">
        <v>507</v>
      </c>
    </row>
    <row r="36" spans="1:5" s="289" customFormat="1" ht="11.25" customHeight="1">
      <c r="A36" s="279" t="s">
        <v>769</v>
      </c>
      <c r="B36" s="291">
        <v>1225</v>
      </c>
      <c r="C36" s="292">
        <v>1173</v>
      </c>
      <c r="D36" s="292">
        <v>52</v>
      </c>
      <c r="E36" s="293" t="s">
        <v>507</v>
      </c>
    </row>
    <row r="37" spans="1:5" s="289" customFormat="1" ht="11.25" customHeight="1">
      <c r="A37" s="279" t="s">
        <v>770</v>
      </c>
      <c r="B37" s="291">
        <v>1498</v>
      </c>
      <c r="C37" s="292">
        <v>1426</v>
      </c>
      <c r="D37" s="292">
        <v>67</v>
      </c>
      <c r="E37" s="293">
        <v>5</v>
      </c>
    </row>
    <row r="38" spans="1:5" s="289" customFormat="1" ht="11.25" customHeight="1">
      <c r="A38" s="279" t="s">
        <v>771</v>
      </c>
      <c r="B38" s="291">
        <v>4519</v>
      </c>
      <c r="C38" s="292">
        <v>3954</v>
      </c>
      <c r="D38" s="292">
        <v>513</v>
      </c>
      <c r="E38" s="293">
        <v>52</v>
      </c>
    </row>
    <row r="39" spans="1:5" s="289" customFormat="1" ht="11.25" customHeight="1">
      <c r="A39" s="279" t="s">
        <v>772</v>
      </c>
      <c r="B39" s="291">
        <v>1184</v>
      </c>
      <c r="C39" s="292">
        <v>1136</v>
      </c>
      <c r="D39" s="292">
        <v>47</v>
      </c>
      <c r="E39" s="293">
        <v>1</v>
      </c>
    </row>
    <row r="40" spans="1:5" s="289" customFormat="1" ht="11.25" customHeight="1">
      <c r="A40" s="279" t="s">
        <v>773</v>
      </c>
      <c r="B40" s="291">
        <v>1071</v>
      </c>
      <c r="C40" s="292">
        <v>883</v>
      </c>
      <c r="D40" s="292">
        <v>173</v>
      </c>
      <c r="E40" s="293">
        <v>15</v>
      </c>
    </row>
    <row r="41" spans="1:5" s="289" customFormat="1" ht="11.25" customHeight="1">
      <c r="A41" s="279" t="s">
        <v>774</v>
      </c>
      <c r="B41" s="291">
        <v>924</v>
      </c>
      <c r="C41" s="292">
        <v>728</v>
      </c>
      <c r="D41" s="292">
        <v>165</v>
      </c>
      <c r="E41" s="293">
        <v>31</v>
      </c>
    </row>
    <row r="42" spans="1:5" s="289" customFormat="1" ht="11.25" customHeight="1">
      <c r="A42" s="279" t="s">
        <v>775</v>
      </c>
      <c r="B42" s="291">
        <v>1414</v>
      </c>
      <c r="C42" s="292">
        <v>932</v>
      </c>
      <c r="D42" s="292">
        <v>476</v>
      </c>
      <c r="E42" s="293">
        <v>5</v>
      </c>
    </row>
    <row r="43" spans="1:5" s="289" customFormat="1" ht="11.25" customHeight="1">
      <c r="A43" s="279" t="s">
        <v>776</v>
      </c>
      <c r="B43" s="291">
        <v>1034</v>
      </c>
      <c r="C43" s="292">
        <v>948</v>
      </c>
      <c r="D43" s="292">
        <v>82</v>
      </c>
      <c r="E43" s="293">
        <v>3</v>
      </c>
    </row>
    <row r="44" spans="1:5" s="289" customFormat="1" ht="11.25" customHeight="1">
      <c r="A44" s="279" t="s">
        <v>777</v>
      </c>
      <c r="B44" s="291">
        <v>88</v>
      </c>
      <c r="C44" s="292">
        <v>87</v>
      </c>
      <c r="D44" s="292">
        <v>1</v>
      </c>
      <c r="E44" s="293" t="s">
        <v>507</v>
      </c>
    </row>
    <row r="45" spans="1:5" s="289" customFormat="1" ht="11.25" customHeight="1">
      <c r="A45" s="279" t="s">
        <v>778</v>
      </c>
      <c r="B45" s="291">
        <v>3794</v>
      </c>
      <c r="C45" s="292">
        <v>2945</v>
      </c>
      <c r="D45" s="292">
        <v>818</v>
      </c>
      <c r="E45" s="293">
        <v>31</v>
      </c>
    </row>
    <row r="46" spans="1:5" s="289" customFormat="1" ht="11.25" customHeight="1">
      <c r="A46" s="279" t="s">
        <v>779</v>
      </c>
      <c r="B46" s="291">
        <v>772</v>
      </c>
      <c r="C46" s="292">
        <v>772</v>
      </c>
      <c r="D46" s="292" t="s">
        <v>507</v>
      </c>
      <c r="E46" s="293" t="s">
        <v>507</v>
      </c>
    </row>
    <row r="47" spans="1:5" s="289" customFormat="1" ht="11.25" customHeight="1">
      <c r="A47" s="305" t="s">
        <v>780</v>
      </c>
      <c r="B47" s="306">
        <v>551</v>
      </c>
      <c r="C47" s="307">
        <v>489</v>
      </c>
      <c r="D47" s="307">
        <v>57</v>
      </c>
      <c r="E47" s="308">
        <v>4</v>
      </c>
    </row>
    <row r="48" spans="1:5" s="289" customFormat="1" ht="7.5" customHeight="1">
      <c r="A48" s="279"/>
      <c r="B48" s="291"/>
      <c r="C48" s="292"/>
      <c r="D48" s="292"/>
      <c r="E48" s="293"/>
    </row>
    <row r="49" spans="1:5" s="288" customFormat="1" ht="11.25" customHeight="1">
      <c r="A49" s="282" t="s">
        <v>484</v>
      </c>
      <c r="B49" s="294"/>
      <c r="C49" s="295"/>
      <c r="D49" s="295"/>
      <c r="E49" s="296"/>
    </row>
    <row r="50" spans="1:5" s="289" customFormat="1" ht="11.25" customHeight="1">
      <c r="A50" s="278" t="s">
        <v>733</v>
      </c>
      <c r="B50" s="291">
        <f>SUM(B51:B69)</f>
        <v>17303</v>
      </c>
      <c r="C50" s="292">
        <f>SUM(C51:C69)</f>
        <v>15216</v>
      </c>
      <c r="D50" s="292">
        <f>SUM(D51:D69)</f>
        <v>1241</v>
      </c>
      <c r="E50" s="293">
        <f>SUM(E51:E69)</f>
        <v>843</v>
      </c>
    </row>
    <row r="51" spans="1:5" s="289" customFormat="1" ht="11.25" customHeight="1">
      <c r="A51" s="279" t="s">
        <v>763</v>
      </c>
      <c r="B51" s="291">
        <v>18</v>
      </c>
      <c r="C51" s="292">
        <v>15</v>
      </c>
      <c r="D51" s="292" t="s">
        <v>507</v>
      </c>
      <c r="E51" s="293">
        <v>3</v>
      </c>
    </row>
    <row r="52" spans="1:5" s="289" customFormat="1" ht="11.25" customHeight="1">
      <c r="A52" s="279" t="s">
        <v>764</v>
      </c>
      <c r="B52" s="291">
        <v>3</v>
      </c>
      <c r="C52" s="292">
        <v>3</v>
      </c>
      <c r="D52" s="292" t="s">
        <v>507</v>
      </c>
      <c r="E52" s="293" t="s">
        <v>507</v>
      </c>
    </row>
    <row r="53" spans="1:5" s="289" customFormat="1" ht="11.25" customHeight="1">
      <c r="A53" s="279" t="s">
        <v>765</v>
      </c>
      <c r="B53" s="291">
        <v>1</v>
      </c>
      <c r="C53" s="292">
        <v>1</v>
      </c>
      <c r="D53" s="292" t="s">
        <v>507</v>
      </c>
      <c r="E53" s="293" t="s">
        <v>507</v>
      </c>
    </row>
    <row r="54" spans="1:5" s="289" customFormat="1" ht="11.25" customHeight="1">
      <c r="A54" s="279" t="s">
        <v>766</v>
      </c>
      <c r="B54" s="291">
        <v>2</v>
      </c>
      <c r="C54" s="292">
        <v>2</v>
      </c>
      <c r="D54" s="292" t="s">
        <v>507</v>
      </c>
      <c r="E54" s="293" t="s">
        <v>507</v>
      </c>
    </row>
    <row r="55" spans="1:5" s="289" customFormat="1" ht="11.25" customHeight="1">
      <c r="A55" s="279" t="s">
        <v>767</v>
      </c>
      <c r="B55" s="291">
        <v>325</v>
      </c>
      <c r="C55" s="292">
        <v>286</v>
      </c>
      <c r="D55" s="297">
        <v>2</v>
      </c>
      <c r="E55" s="298">
        <v>37</v>
      </c>
    </row>
    <row r="56" spans="1:5" s="289" customFormat="1" ht="11.25" customHeight="1">
      <c r="A56" s="279" t="s">
        <v>781</v>
      </c>
      <c r="B56" s="291">
        <v>1429</v>
      </c>
      <c r="C56" s="292">
        <v>1354</v>
      </c>
      <c r="D56" s="297">
        <v>49</v>
      </c>
      <c r="E56" s="298">
        <v>26</v>
      </c>
    </row>
    <row r="57" spans="1:5" s="289" customFormat="1" ht="11.25" customHeight="1">
      <c r="A57" s="279" t="s">
        <v>768</v>
      </c>
      <c r="B57" s="291">
        <v>28</v>
      </c>
      <c r="C57" s="292">
        <v>28</v>
      </c>
      <c r="D57" s="297" t="s">
        <v>507</v>
      </c>
      <c r="E57" s="298" t="s">
        <v>507</v>
      </c>
    </row>
    <row r="58" spans="1:5" s="289" customFormat="1" ht="11.25" customHeight="1">
      <c r="A58" s="279" t="s">
        <v>769</v>
      </c>
      <c r="B58" s="291">
        <v>449</v>
      </c>
      <c r="C58" s="292">
        <v>427</v>
      </c>
      <c r="D58" s="297">
        <v>15</v>
      </c>
      <c r="E58" s="298">
        <v>7</v>
      </c>
    </row>
    <row r="59" spans="1:5" s="289" customFormat="1" ht="11.25" customHeight="1">
      <c r="A59" s="279" t="s">
        <v>770</v>
      </c>
      <c r="B59" s="291">
        <v>428</v>
      </c>
      <c r="C59" s="292">
        <v>414</v>
      </c>
      <c r="D59" s="297">
        <v>6</v>
      </c>
      <c r="E59" s="298">
        <v>8</v>
      </c>
    </row>
    <row r="60" spans="1:5" s="289" customFormat="1" ht="11.25" customHeight="1">
      <c r="A60" s="279" t="s">
        <v>771</v>
      </c>
      <c r="B60" s="291">
        <v>3875</v>
      </c>
      <c r="C60" s="292">
        <v>3462</v>
      </c>
      <c r="D60" s="297">
        <v>205</v>
      </c>
      <c r="E60" s="298">
        <v>208</v>
      </c>
    </row>
    <row r="61" spans="1:5" s="289" customFormat="1" ht="11.25" customHeight="1">
      <c r="A61" s="279" t="s">
        <v>772</v>
      </c>
      <c r="B61" s="291">
        <v>774</v>
      </c>
      <c r="C61" s="292">
        <v>753</v>
      </c>
      <c r="D61" s="297">
        <v>15</v>
      </c>
      <c r="E61" s="298">
        <v>6</v>
      </c>
    </row>
    <row r="62" spans="1:5" s="289" customFormat="1" ht="11.25" customHeight="1">
      <c r="A62" s="279" t="s">
        <v>773</v>
      </c>
      <c r="B62" s="291">
        <v>690</v>
      </c>
      <c r="C62" s="292">
        <v>539</v>
      </c>
      <c r="D62" s="297">
        <v>102</v>
      </c>
      <c r="E62" s="298">
        <v>49</v>
      </c>
    </row>
    <row r="63" spans="1:5" s="289" customFormat="1" ht="11.25" customHeight="1">
      <c r="A63" s="279" t="s">
        <v>774</v>
      </c>
      <c r="B63" s="291">
        <v>971</v>
      </c>
      <c r="C63" s="292">
        <v>753</v>
      </c>
      <c r="D63" s="297">
        <v>116</v>
      </c>
      <c r="E63" s="298">
        <v>102</v>
      </c>
    </row>
    <row r="64" spans="1:5" s="289" customFormat="1" ht="11.25" customHeight="1">
      <c r="A64" s="279" t="s">
        <v>775</v>
      </c>
      <c r="B64" s="291">
        <v>2679</v>
      </c>
      <c r="C64" s="292">
        <v>2417</v>
      </c>
      <c r="D64" s="297">
        <v>61</v>
      </c>
      <c r="E64" s="298">
        <v>201</v>
      </c>
    </row>
    <row r="65" spans="1:5" s="289" customFormat="1" ht="11.25" customHeight="1">
      <c r="A65" s="279" t="s">
        <v>776</v>
      </c>
      <c r="B65" s="291">
        <v>1616</v>
      </c>
      <c r="C65" s="292">
        <v>1328</v>
      </c>
      <c r="D65" s="297">
        <v>272</v>
      </c>
      <c r="E65" s="298">
        <v>15</v>
      </c>
    </row>
    <row r="66" spans="1:5" s="289" customFormat="1" ht="11.25" customHeight="1">
      <c r="A66" s="279" t="s">
        <v>777</v>
      </c>
      <c r="B66" s="291">
        <v>72</v>
      </c>
      <c r="C66" s="292">
        <v>72</v>
      </c>
      <c r="D66" s="297" t="s">
        <v>507</v>
      </c>
      <c r="E66" s="298" t="s">
        <v>507</v>
      </c>
    </row>
    <row r="67" spans="1:5" s="289" customFormat="1" ht="11.25" customHeight="1">
      <c r="A67" s="279" t="s">
        <v>778</v>
      </c>
      <c r="B67" s="291">
        <v>2990</v>
      </c>
      <c r="C67" s="292">
        <v>2465</v>
      </c>
      <c r="D67" s="297">
        <v>361</v>
      </c>
      <c r="E67" s="298">
        <v>164</v>
      </c>
    </row>
    <row r="68" spans="1:5" s="289" customFormat="1" ht="11.25" customHeight="1">
      <c r="A68" s="279" t="s">
        <v>779</v>
      </c>
      <c r="B68" s="291">
        <v>533</v>
      </c>
      <c r="C68" s="292">
        <v>533</v>
      </c>
      <c r="D68" s="297" t="s">
        <v>507</v>
      </c>
      <c r="E68" s="298" t="s">
        <v>507</v>
      </c>
    </row>
    <row r="69" spans="1:5" s="289" customFormat="1" ht="11.25" customHeight="1">
      <c r="A69" s="290" t="s">
        <v>780</v>
      </c>
      <c r="B69" s="581">
        <v>420</v>
      </c>
      <c r="C69" s="582">
        <v>364</v>
      </c>
      <c r="D69" s="299">
        <v>37</v>
      </c>
      <c r="E69" s="300">
        <v>17</v>
      </c>
    </row>
  </sheetData>
  <hyperlinks>
    <hyperlink ref="A1" location="目次!A21" display="目次へ"/>
  </hyperlinks>
  <printOptions/>
  <pageMargins left="0.7874015748031497" right="0.5905511811023623" top="0.984251968503937" bottom="0.5905511811023623" header="0.5118110236220472" footer="0.31496062992125984"/>
  <pageSetup firstPageNumber="20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56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463" customWidth="1"/>
    <col min="2" max="12" width="7.25390625" style="457" customWidth="1"/>
    <col min="13" max="15" width="8.00390625" style="457" customWidth="1"/>
    <col min="16" max="16" width="8.00390625" style="458" customWidth="1"/>
    <col min="17" max="17" width="8.00390625" style="457" customWidth="1"/>
    <col min="18" max="18" width="8.00390625" style="458" customWidth="1"/>
    <col min="19" max="16384" width="8.00390625" style="457" customWidth="1"/>
  </cols>
  <sheetData>
    <row r="1" spans="1:12" s="875" customFormat="1" ht="15" customHeight="1">
      <c r="A1" s="893" t="s">
        <v>221</v>
      </c>
      <c r="L1" s="876"/>
    </row>
    <row r="2" ht="13.5">
      <c r="A2" s="882" t="s">
        <v>135</v>
      </c>
    </row>
    <row r="3" ht="6" customHeight="1">
      <c r="A3" s="456"/>
    </row>
    <row r="4" spans="1:12" ht="13.5" customHeight="1">
      <c r="A4" s="513"/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8"/>
    </row>
    <row r="5" spans="1:18" s="459" customFormat="1" ht="53.25" customHeight="1">
      <c r="A5" s="519" t="s">
        <v>874</v>
      </c>
      <c r="B5" s="520" t="s">
        <v>875</v>
      </c>
      <c r="C5" s="520" t="s">
        <v>876</v>
      </c>
      <c r="D5" s="520" t="s">
        <v>877</v>
      </c>
      <c r="E5" s="520" t="s">
        <v>878</v>
      </c>
      <c r="F5" s="520" t="s">
        <v>879</v>
      </c>
      <c r="G5" s="520" t="s">
        <v>880</v>
      </c>
      <c r="H5" s="520" t="s">
        <v>881</v>
      </c>
      <c r="I5" s="520" t="s">
        <v>882</v>
      </c>
      <c r="J5" s="520" t="s">
        <v>883</v>
      </c>
      <c r="K5" s="520" t="s">
        <v>884</v>
      </c>
      <c r="L5" s="521" t="s">
        <v>885</v>
      </c>
      <c r="P5" s="460"/>
      <c r="R5" s="460"/>
    </row>
    <row r="6" spans="1:18" s="461" customFormat="1" ht="21" customHeight="1">
      <c r="A6" s="514" t="s">
        <v>33</v>
      </c>
      <c r="B6" s="524">
        <v>41310</v>
      </c>
      <c r="C6" s="525">
        <v>8400</v>
      </c>
      <c r="D6" s="525">
        <v>3164</v>
      </c>
      <c r="E6" s="525">
        <v>9773</v>
      </c>
      <c r="F6" s="525">
        <v>8806</v>
      </c>
      <c r="G6" s="525">
        <v>3579</v>
      </c>
      <c r="H6" s="525">
        <v>516</v>
      </c>
      <c r="I6" s="525">
        <v>87</v>
      </c>
      <c r="J6" s="525">
        <v>722</v>
      </c>
      <c r="K6" s="525">
        <v>5280</v>
      </c>
      <c r="L6" s="526">
        <v>983</v>
      </c>
      <c r="P6" s="462"/>
      <c r="R6" s="462"/>
    </row>
    <row r="7" spans="1:18" s="461" customFormat="1" ht="13.5" customHeight="1">
      <c r="A7" s="514" t="s">
        <v>18</v>
      </c>
      <c r="B7" s="527">
        <v>512</v>
      </c>
      <c r="C7" s="528">
        <v>23</v>
      </c>
      <c r="D7" s="696" t="s">
        <v>509</v>
      </c>
      <c r="E7" s="528">
        <v>45</v>
      </c>
      <c r="F7" s="528">
        <v>103</v>
      </c>
      <c r="G7" s="528">
        <v>144</v>
      </c>
      <c r="H7" s="528">
        <v>118</v>
      </c>
      <c r="I7" s="696" t="s">
        <v>509</v>
      </c>
      <c r="J7" s="528">
        <v>1</v>
      </c>
      <c r="K7" s="528">
        <v>66</v>
      </c>
      <c r="L7" s="530">
        <v>12</v>
      </c>
      <c r="P7" s="462"/>
      <c r="R7" s="462"/>
    </row>
    <row r="8" spans="1:18" s="461" customFormat="1" ht="13.5" customHeight="1">
      <c r="A8" s="514" t="s">
        <v>19</v>
      </c>
      <c r="B8" s="527">
        <v>2426</v>
      </c>
      <c r="C8" s="528">
        <v>337</v>
      </c>
      <c r="D8" s="528">
        <v>5</v>
      </c>
      <c r="E8" s="528">
        <v>524</v>
      </c>
      <c r="F8" s="528">
        <v>621</v>
      </c>
      <c r="G8" s="528">
        <v>460</v>
      </c>
      <c r="H8" s="528">
        <v>70</v>
      </c>
      <c r="I8" s="528">
        <v>5</v>
      </c>
      <c r="J8" s="528">
        <v>22</v>
      </c>
      <c r="K8" s="528">
        <v>297</v>
      </c>
      <c r="L8" s="530">
        <v>85</v>
      </c>
      <c r="P8" s="462"/>
      <c r="R8" s="462"/>
    </row>
    <row r="9" spans="1:18" s="461" customFormat="1" ht="13.5" customHeight="1">
      <c r="A9" s="514" t="s">
        <v>20</v>
      </c>
      <c r="B9" s="527">
        <v>3805</v>
      </c>
      <c r="C9" s="528">
        <v>793</v>
      </c>
      <c r="D9" s="528">
        <v>26</v>
      </c>
      <c r="E9" s="528">
        <v>1095</v>
      </c>
      <c r="F9" s="528">
        <v>867</v>
      </c>
      <c r="G9" s="528">
        <v>323</v>
      </c>
      <c r="H9" s="528">
        <v>69</v>
      </c>
      <c r="I9" s="528">
        <v>9</v>
      </c>
      <c r="J9" s="528">
        <v>63</v>
      </c>
      <c r="K9" s="528">
        <v>446</v>
      </c>
      <c r="L9" s="530">
        <v>114</v>
      </c>
      <c r="P9" s="462"/>
      <c r="R9" s="462"/>
    </row>
    <row r="10" spans="1:18" s="461" customFormat="1" ht="13.5" customHeight="1">
      <c r="A10" s="514" t="s">
        <v>21</v>
      </c>
      <c r="B10" s="527">
        <v>4923</v>
      </c>
      <c r="C10" s="528">
        <v>1078</v>
      </c>
      <c r="D10" s="528">
        <v>87</v>
      </c>
      <c r="E10" s="528">
        <v>1364</v>
      </c>
      <c r="F10" s="528">
        <v>1203</v>
      </c>
      <c r="G10" s="528">
        <v>292</v>
      </c>
      <c r="H10" s="528">
        <v>33</v>
      </c>
      <c r="I10" s="528">
        <v>9</v>
      </c>
      <c r="J10" s="528">
        <v>86</v>
      </c>
      <c r="K10" s="528">
        <v>651</v>
      </c>
      <c r="L10" s="530">
        <v>120</v>
      </c>
      <c r="P10" s="462"/>
      <c r="R10" s="462"/>
    </row>
    <row r="11" spans="1:18" s="461" customFormat="1" ht="13.5" customHeight="1">
      <c r="A11" s="514" t="s">
        <v>22</v>
      </c>
      <c r="B11" s="527">
        <v>4810</v>
      </c>
      <c r="C11" s="528">
        <v>1101</v>
      </c>
      <c r="D11" s="528">
        <v>184</v>
      </c>
      <c r="E11" s="528">
        <v>1197</v>
      </c>
      <c r="F11" s="528">
        <v>1211</v>
      </c>
      <c r="G11" s="528">
        <v>285</v>
      </c>
      <c r="H11" s="528">
        <v>28</v>
      </c>
      <c r="I11" s="528">
        <v>5</v>
      </c>
      <c r="J11" s="528">
        <v>75</v>
      </c>
      <c r="K11" s="528">
        <v>622</v>
      </c>
      <c r="L11" s="530">
        <v>102</v>
      </c>
      <c r="P11" s="462"/>
      <c r="R11" s="462"/>
    </row>
    <row r="12" spans="1:18" s="461" customFormat="1" ht="13.5" customHeight="1">
      <c r="A12" s="514" t="s">
        <v>23</v>
      </c>
      <c r="B12" s="527">
        <v>4517</v>
      </c>
      <c r="C12" s="528">
        <v>1034</v>
      </c>
      <c r="D12" s="528">
        <v>239</v>
      </c>
      <c r="E12" s="528">
        <v>1237</v>
      </c>
      <c r="F12" s="528">
        <v>1010</v>
      </c>
      <c r="G12" s="528">
        <v>281</v>
      </c>
      <c r="H12" s="528">
        <v>29</v>
      </c>
      <c r="I12" s="528">
        <v>5</v>
      </c>
      <c r="J12" s="528">
        <v>60</v>
      </c>
      <c r="K12" s="528">
        <v>519</v>
      </c>
      <c r="L12" s="530">
        <v>103</v>
      </c>
      <c r="P12" s="462"/>
      <c r="R12" s="462"/>
    </row>
    <row r="13" spans="1:18" s="461" customFormat="1" ht="13.5" customHeight="1">
      <c r="A13" s="514" t="s">
        <v>24</v>
      </c>
      <c r="B13" s="527">
        <v>4164</v>
      </c>
      <c r="C13" s="528">
        <v>1006</v>
      </c>
      <c r="D13" s="528">
        <v>310</v>
      </c>
      <c r="E13" s="528">
        <v>1056</v>
      </c>
      <c r="F13" s="528">
        <v>865</v>
      </c>
      <c r="G13" s="528">
        <v>290</v>
      </c>
      <c r="H13" s="528">
        <v>31</v>
      </c>
      <c r="I13" s="528">
        <v>8</v>
      </c>
      <c r="J13" s="528">
        <v>57</v>
      </c>
      <c r="K13" s="528">
        <v>454</v>
      </c>
      <c r="L13" s="530">
        <v>87</v>
      </c>
      <c r="P13" s="462"/>
      <c r="R13" s="462"/>
    </row>
    <row r="14" spans="1:18" s="461" customFormat="1" ht="13.5" customHeight="1">
      <c r="A14" s="514" t="s">
        <v>25</v>
      </c>
      <c r="B14" s="527">
        <v>4219</v>
      </c>
      <c r="C14" s="528">
        <v>908</v>
      </c>
      <c r="D14" s="528">
        <v>373</v>
      </c>
      <c r="E14" s="528">
        <v>975</v>
      </c>
      <c r="F14" s="528">
        <v>807</v>
      </c>
      <c r="G14" s="528">
        <v>340</v>
      </c>
      <c r="H14" s="528">
        <v>30</v>
      </c>
      <c r="I14" s="528">
        <v>3</v>
      </c>
      <c r="J14" s="528">
        <v>82</v>
      </c>
      <c r="K14" s="528">
        <v>601</v>
      </c>
      <c r="L14" s="530">
        <v>100</v>
      </c>
      <c r="P14" s="462"/>
      <c r="R14" s="462"/>
    </row>
    <row r="15" spans="1:18" s="461" customFormat="1" ht="13.5" customHeight="1">
      <c r="A15" s="514" t="s">
        <v>26</v>
      </c>
      <c r="B15" s="527">
        <v>5174</v>
      </c>
      <c r="C15" s="528">
        <v>933</v>
      </c>
      <c r="D15" s="528">
        <v>666</v>
      </c>
      <c r="E15" s="528">
        <v>1132</v>
      </c>
      <c r="F15" s="528">
        <v>985</v>
      </c>
      <c r="G15" s="528">
        <v>462</v>
      </c>
      <c r="H15" s="528">
        <v>47</v>
      </c>
      <c r="I15" s="528">
        <v>11</v>
      </c>
      <c r="J15" s="528">
        <v>127</v>
      </c>
      <c r="K15" s="528">
        <v>698</v>
      </c>
      <c r="L15" s="530">
        <v>113</v>
      </c>
      <c r="P15" s="462"/>
      <c r="R15" s="462"/>
    </row>
    <row r="16" spans="1:18" s="461" customFormat="1" ht="13.5" customHeight="1">
      <c r="A16" s="514" t="s">
        <v>27</v>
      </c>
      <c r="B16" s="527">
        <v>3055</v>
      </c>
      <c r="C16" s="528">
        <v>473</v>
      </c>
      <c r="D16" s="528">
        <v>495</v>
      </c>
      <c r="E16" s="528">
        <v>576</v>
      </c>
      <c r="F16" s="528">
        <v>492</v>
      </c>
      <c r="G16" s="528">
        <v>367</v>
      </c>
      <c r="H16" s="528">
        <v>27</v>
      </c>
      <c r="I16" s="528">
        <v>6</v>
      </c>
      <c r="J16" s="528">
        <v>97</v>
      </c>
      <c r="K16" s="528">
        <v>466</v>
      </c>
      <c r="L16" s="530">
        <v>56</v>
      </c>
      <c r="P16" s="462"/>
      <c r="R16" s="462"/>
    </row>
    <row r="17" spans="1:18" s="461" customFormat="1" ht="13.5" customHeight="1">
      <c r="A17" s="514" t="s">
        <v>28</v>
      </c>
      <c r="B17" s="527">
        <v>1773</v>
      </c>
      <c r="C17" s="528">
        <v>329</v>
      </c>
      <c r="D17" s="528">
        <v>311</v>
      </c>
      <c r="E17" s="528">
        <v>287</v>
      </c>
      <c r="F17" s="528">
        <v>290</v>
      </c>
      <c r="G17" s="528">
        <v>203</v>
      </c>
      <c r="H17" s="528">
        <v>15</v>
      </c>
      <c r="I17" s="528">
        <v>7</v>
      </c>
      <c r="J17" s="528">
        <v>35</v>
      </c>
      <c r="K17" s="528">
        <v>257</v>
      </c>
      <c r="L17" s="530">
        <v>39</v>
      </c>
      <c r="P17" s="462"/>
      <c r="R17" s="462"/>
    </row>
    <row r="18" spans="1:18" s="461" customFormat="1" ht="13.5" customHeight="1">
      <c r="A18" s="514" t="s">
        <v>29</v>
      </c>
      <c r="B18" s="527">
        <v>1079</v>
      </c>
      <c r="C18" s="528">
        <v>185</v>
      </c>
      <c r="D18" s="528">
        <v>248</v>
      </c>
      <c r="E18" s="528">
        <v>176</v>
      </c>
      <c r="F18" s="528">
        <v>177</v>
      </c>
      <c r="G18" s="528">
        <v>86</v>
      </c>
      <c r="H18" s="528">
        <v>16</v>
      </c>
      <c r="I18" s="528">
        <v>11</v>
      </c>
      <c r="J18" s="528">
        <v>16</v>
      </c>
      <c r="K18" s="528">
        <v>141</v>
      </c>
      <c r="L18" s="530">
        <v>23</v>
      </c>
      <c r="P18" s="462"/>
      <c r="R18" s="462"/>
    </row>
    <row r="19" spans="1:18" s="461" customFormat="1" ht="13.5" customHeight="1">
      <c r="A19" s="514" t="s">
        <v>30</v>
      </c>
      <c r="B19" s="527">
        <v>516</v>
      </c>
      <c r="C19" s="528">
        <v>124</v>
      </c>
      <c r="D19" s="528">
        <v>117</v>
      </c>
      <c r="E19" s="528">
        <v>77</v>
      </c>
      <c r="F19" s="528">
        <v>101</v>
      </c>
      <c r="G19" s="528">
        <v>26</v>
      </c>
      <c r="H19" s="528">
        <v>2</v>
      </c>
      <c r="I19" s="528">
        <v>7</v>
      </c>
      <c r="J19" s="528">
        <v>1</v>
      </c>
      <c r="K19" s="528">
        <v>45</v>
      </c>
      <c r="L19" s="530">
        <v>16</v>
      </c>
      <c r="P19" s="462"/>
      <c r="R19" s="462"/>
    </row>
    <row r="20" spans="1:18" s="461" customFormat="1" ht="13.5" customHeight="1">
      <c r="A20" s="514" t="s">
        <v>31</v>
      </c>
      <c r="B20" s="527">
        <v>249</v>
      </c>
      <c r="C20" s="528">
        <v>60</v>
      </c>
      <c r="D20" s="528">
        <v>65</v>
      </c>
      <c r="E20" s="528">
        <v>27</v>
      </c>
      <c r="F20" s="528">
        <v>60</v>
      </c>
      <c r="G20" s="528">
        <v>14</v>
      </c>
      <c r="H20" s="529">
        <v>1</v>
      </c>
      <c r="I20" s="696" t="s">
        <v>509</v>
      </c>
      <c r="J20" s="696" t="s">
        <v>509</v>
      </c>
      <c r="K20" s="528">
        <v>13</v>
      </c>
      <c r="L20" s="530">
        <v>9</v>
      </c>
      <c r="P20" s="462"/>
      <c r="R20" s="462"/>
    </row>
    <row r="21" spans="1:18" s="461" customFormat="1" ht="13.5" customHeight="1">
      <c r="A21" s="514" t="s">
        <v>32</v>
      </c>
      <c r="B21" s="527">
        <v>88</v>
      </c>
      <c r="C21" s="528">
        <v>16</v>
      </c>
      <c r="D21" s="528">
        <v>38</v>
      </c>
      <c r="E21" s="528">
        <v>5</v>
      </c>
      <c r="F21" s="528">
        <v>14</v>
      </c>
      <c r="G21" s="528">
        <v>6</v>
      </c>
      <c r="H21" s="696" t="s">
        <v>509</v>
      </c>
      <c r="I21" s="528">
        <v>1</v>
      </c>
      <c r="J21" s="696" t="s">
        <v>509</v>
      </c>
      <c r="K21" s="528">
        <v>4</v>
      </c>
      <c r="L21" s="530">
        <v>4</v>
      </c>
      <c r="P21" s="462"/>
      <c r="R21" s="462"/>
    </row>
    <row r="22" spans="1:18" s="461" customFormat="1" ht="6" customHeight="1">
      <c r="A22" s="515"/>
      <c r="B22" s="527"/>
      <c r="C22" s="528"/>
      <c r="D22" s="528"/>
      <c r="E22" s="528"/>
      <c r="F22" s="528"/>
      <c r="G22" s="528"/>
      <c r="H22" s="528"/>
      <c r="I22" s="528"/>
      <c r="J22" s="528"/>
      <c r="K22" s="528"/>
      <c r="L22" s="530"/>
      <c r="P22" s="462"/>
      <c r="R22" s="462"/>
    </row>
    <row r="23" spans="1:18" s="461" customFormat="1" ht="21" customHeight="1">
      <c r="A23" s="522" t="s">
        <v>887</v>
      </c>
      <c r="B23" s="531">
        <v>24007</v>
      </c>
      <c r="C23" s="532">
        <v>4791</v>
      </c>
      <c r="D23" s="532">
        <v>2661</v>
      </c>
      <c r="E23" s="532">
        <v>3626</v>
      </c>
      <c r="F23" s="532">
        <v>6069</v>
      </c>
      <c r="G23" s="532">
        <v>1336</v>
      </c>
      <c r="H23" s="532">
        <v>480</v>
      </c>
      <c r="I23" s="532">
        <v>76</v>
      </c>
      <c r="J23" s="532">
        <v>680</v>
      </c>
      <c r="K23" s="532">
        <v>3725</v>
      </c>
      <c r="L23" s="533">
        <v>563</v>
      </c>
      <c r="P23" s="462"/>
      <c r="R23" s="462"/>
    </row>
    <row r="24" spans="1:18" s="461" customFormat="1" ht="13.5" customHeight="1">
      <c r="A24" s="514" t="s">
        <v>18</v>
      </c>
      <c r="B24" s="527">
        <v>279</v>
      </c>
      <c r="C24" s="528">
        <v>11</v>
      </c>
      <c r="D24" s="696" t="s">
        <v>509</v>
      </c>
      <c r="E24" s="528">
        <v>10</v>
      </c>
      <c r="F24" s="528">
        <v>37</v>
      </c>
      <c r="G24" s="528">
        <v>62</v>
      </c>
      <c r="H24" s="528">
        <v>105</v>
      </c>
      <c r="I24" s="696" t="s">
        <v>509</v>
      </c>
      <c r="J24" s="528">
        <v>1</v>
      </c>
      <c r="K24" s="528">
        <v>50</v>
      </c>
      <c r="L24" s="530">
        <v>3</v>
      </c>
      <c r="P24" s="462"/>
      <c r="R24" s="462"/>
    </row>
    <row r="25" spans="1:18" s="461" customFormat="1" ht="13.5" customHeight="1">
      <c r="A25" s="514" t="s">
        <v>19</v>
      </c>
      <c r="B25" s="527">
        <v>1029</v>
      </c>
      <c r="C25" s="528">
        <v>96</v>
      </c>
      <c r="D25" s="528">
        <v>3</v>
      </c>
      <c r="E25" s="528">
        <v>96</v>
      </c>
      <c r="F25" s="528">
        <v>263</v>
      </c>
      <c r="G25" s="528">
        <v>216</v>
      </c>
      <c r="H25" s="528">
        <v>63</v>
      </c>
      <c r="I25" s="528">
        <v>2</v>
      </c>
      <c r="J25" s="528">
        <v>21</v>
      </c>
      <c r="K25" s="528">
        <v>229</v>
      </c>
      <c r="L25" s="530">
        <v>40</v>
      </c>
      <c r="P25" s="462"/>
      <c r="R25" s="462"/>
    </row>
    <row r="26" spans="1:18" s="461" customFormat="1" ht="13.5" customHeight="1">
      <c r="A26" s="514" t="s">
        <v>20</v>
      </c>
      <c r="B26" s="527">
        <v>1797</v>
      </c>
      <c r="C26" s="528">
        <v>342</v>
      </c>
      <c r="D26" s="528">
        <v>20</v>
      </c>
      <c r="E26" s="528">
        <v>241</v>
      </c>
      <c r="F26" s="528">
        <v>531</v>
      </c>
      <c r="G26" s="528">
        <v>143</v>
      </c>
      <c r="H26" s="528">
        <v>65</v>
      </c>
      <c r="I26" s="528">
        <v>6</v>
      </c>
      <c r="J26" s="528">
        <v>60</v>
      </c>
      <c r="K26" s="528">
        <v>325</v>
      </c>
      <c r="L26" s="530">
        <v>64</v>
      </c>
      <c r="P26" s="462"/>
      <c r="R26" s="462"/>
    </row>
    <row r="27" spans="1:18" s="461" customFormat="1" ht="13.5" customHeight="1">
      <c r="A27" s="514" t="s">
        <v>21</v>
      </c>
      <c r="B27" s="527">
        <v>2804</v>
      </c>
      <c r="C27" s="528">
        <v>600</v>
      </c>
      <c r="D27" s="528">
        <v>66</v>
      </c>
      <c r="E27" s="528">
        <v>412</v>
      </c>
      <c r="F27" s="528">
        <v>898</v>
      </c>
      <c r="G27" s="528">
        <v>117</v>
      </c>
      <c r="H27" s="528">
        <v>29</v>
      </c>
      <c r="I27" s="528">
        <v>9</v>
      </c>
      <c r="J27" s="528">
        <v>80</v>
      </c>
      <c r="K27" s="528">
        <v>521</v>
      </c>
      <c r="L27" s="530">
        <v>72</v>
      </c>
      <c r="P27" s="462"/>
      <c r="R27" s="462"/>
    </row>
    <row r="28" spans="1:18" s="461" customFormat="1" ht="13.5" customHeight="1">
      <c r="A28" s="514" t="s">
        <v>22</v>
      </c>
      <c r="B28" s="527">
        <v>3008</v>
      </c>
      <c r="C28" s="528">
        <v>673</v>
      </c>
      <c r="D28" s="528">
        <v>151</v>
      </c>
      <c r="E28" s="528">
        <v>453</v>
      </c>
      <c r="F28" s="528">
        <v>963</v>
      </c>
      <c r="G28" s="528">
        <v>134</v>
      </c>
      <c r="H28" s="528">
        <v>26</v>
      </c>
      <c r="I28" s="528">
        <v>5</v>
      </c>
      <c r="J28" s="528">
        <v>70</v>
      </c>
      <c r="K28" s="528">
        <v>476</v>
      </c>
      <c r="L28" s="530">
        <v>57</v>
      </c>
      <c r="P28" s="462"/>
      <c r="R28" s="462"/>
    </row>
    <row r="29" spans="1:18" s="461" customFormat="1" ht="13.5" customHeight="1">
      <c r="A29" s="514" t="s">
        <v>23</v>
      </c>
      <c r="B29" s="527">
        <v>2722</v>
      </c>
      <c r="C29" s="528">
        <v>596</v>
      </c>
      <c r="D29" s="528">
        <v>200</v>
      </c>
      <c r="E29" s="528">
        <v>503</v>
      </c>
      <c r="F29" s="528">
        <v>806</v>
      </c>
      <c r="G29" s="528">
        <v>90</v>
      </c>
      <c r="H29" s="528">
        <v>27</v>
      </c>
      <c r="I29" s="528">
        <v>5</v>
      </c>
      <c r="J29" s="528">
        <v>57</v>
      </c>
      <c r="K29" s="528">
        <v>370</v>
      </c>
      <c r="L29" s="530">
        <v>68</v>
      </c>
      <c r="P29" s="462"/>
      <c r="R29" s="462"/>
    </row>
    <row r="30" spans="1:18" s="461" customFormat="1" ht="13.5" customHeight="1">
      <c r="A30" s="514" t="s">
        <v>24</v>
      </c>
      <c r="B30" s="527">
        <v>2384</v>
      </c>
      <c r="C30" s="528">
        <v>549</v>
      </c>
      <c r="D30" s="528">
        <v>257</v>
      </c>
      <c r="E30" s="528">
        <v>419</v>
      </c>
      <c r="F30" s="528">
        <v>639</v>
      </c>
      <c r="G30" s="528">
        <v>74</v>
      </c>
      <c r="H30" s="528">
        <v>30</v>
      </c>
      <c r="I30" s="528">
        <v>7</v>
      </c>
      <c r="J30" s="528">
        <v>55</v>
      </c>
      <c r="K30" s="528">
        <v>301</v>
      </c>
      <c r="L30" s="530">
        <v>53</v>
      </c>
      <c r="P30" s="462"/>
      <c r="R30" s="462"/>
    </row>
    <row r="31" spans="1:18" s="461" customFormat="1" ht="13.5" customHeight="1">
      <c r="A31" s="514" t="s">
        <v>25</v>
      </c>
      <c r="B31" s="527">
        <v>2429</v>
      </c>
      <c r="C31" s="528">
        <v>516</v>
      </c>
      <c r="D31" s="528">
        <v>321</v>
      </c>
      <c r="E31" s="528">
        <v>428</v>
      </c>
      <c r="F31" s="528">
        <v>539</v>
      </c>
      <c r="G31" s="528">
        <v>89</v>
      </c>
      <c r="H31" s="528">
        <v>29</v>
      </c>
      <c r="I31" s="528">
        <v>3</v>
      </c>
      <c r="J31" s="528">
        <v>73</v>
      </c>
      <c r="K31" s="528">
        <v>380</v>
      </c>
      <c r="L31" s="530">
        <v>51</v>
      </c>
      <c r="P31" s="462"/>
      <c r="R31" s="462"/>
    </row>
    <row r="32" spans="1:18" s="461" customFormat="1" ht="13.5" customHeight="1">
      <c r="A32" s="514" t="s">
        <v>26</v>
      </c>
      <c r="B32" s="527">
        <v>3143</v>
      </c>
      <c r="C32" s="528">
        <v>572</v>
      </c>
      <c r="D32" s="528">
        <v>571</v>
      </c>
      <c r="E32" s="528">
        <v>516</v>
      </c>
      <c r="F32" s="528">
        <v>654</v>
      </c>
      <c r="G32" s="528">
        <v>119</v>
      </c>
      <c r="H32" s="528">
        <v>46</v>
      </c>
      <c r="I32" s="528">
        <v>9</v>
      </c>
      <c r="J32" s="528">
        <v>121</v>
      </c>
      <c r="K32" s="528">
        <v>472</v>
      </c>
      <c r="L32" s="530">
        <v>63</v>
      </c>
      <c r="P32" s="462"/>
      <c r="R32" s="462"/>
    </row>
    <row r="33" spans="1:18" s="461" customFormat="1" ht="13.5" customHeight="1">
      <c r="A33" s="514" t="s">
        <v>27</v>
      </c>
      <c r="B33" s="527">
        <v>1935</v>
      </c>
      <c r="C33" s="528">
        <v>317</v>
      </c>
      <c r="D33" s="528">
        <v>428</v>
      </c>
      <c r="E33" s="528">
        <v>278</v>
      </c>
      <c r="F33" s="528">
        <v>318</v>
      </c>
      <c r="G33" s="528">
        <v>146</v>
      </c>
      <c r="H33" s="528">
        <v>26</v>
      </c>
      <c r="I33" s="528">
        <v>6</v>
      </c>
      <c r="J33" s="528">
        <v>93</v>
      </c>
      <c r="K33" s="528">
        <v>292</v>
      </c>
      <c r="L33" s="530">
        <v>31</v>
      </c>
      <c r="P33" s="462"/>
      <c r="R33" s="462"/>
    </row>
    <row r="34" spans="1:18" s="461" customFormat="1" ht="13.5" customHeight="1">
      <c r="A34" s="514" t="s">
        <v>28</v>
      </c>
      <c r="B34" s="527">
        <v>1162</v>
      </c>
      <c r="C34" s="528">
        <v>236</v>
      </c>
      <c r="D34" s="528">
        <v>268</v>
      </c>
      <c r="E34" s="528">
        <v>132</v>
      </c>
      <c r="F34" s="528">
        <v>190</v>
      </c>
      <c r="G34" s="528">
        <v>92</v>
      </c>
      <c r="H34" s="528">
        <v>15</v>
      </c>
      <c r="I34" s="528">
        <v>7</v>
      </c>
      <c r="J34" s="528">
        <v>32</v>
      </c>
      <c r="K34" s="528">
        <v>165</v>
      </c>
      <c r="L34" s="530">
        <v>25</v>
      </c>
      <c r="P34" s="462"/>
      <c r="R34" s="462"/>
    </row>
    <row r="35" spans="1:18" s="461" customFormat="1" ht="13.5" customHeight="1">
      <c r="A35" s="514" t="s">
        <v>29</v>
      </c>
      <c r="B35" s="527">
        <v>730</v>
      </c>
      <c r="C35" s="528">
        <v>135</v>
      </c>
      <c r="D35" s="528">
        <v>201</v>
      </c>
      <c r="E35" s="528">
        <v>86</v>
      </c>
      <c r="F35" s="528">
        <v>120</v>
      </c>
      <c r="G35" s="528">
        <v>33</v>
      </c>
      <c r="H35" s="528">
        <v>16</v>
      </c>
      <c r="I35" s="528">
        <v>10</v>
      </c>
      <c r="J35" s="528">
        <v>16</v>
      </c>
      <c r="K35" s="528">
        <v>97</v>
      </c>
      <c r="L35" s="530">
        <v>16</v>
      </c>
      <c r="P35" s="462"/>
      <c r="R35" s="462"/>
    </row>
    <row r="36" spans="1:18" s="461" customFormat="1" ht="13.5" customHeight="1">
      <c r="A36" s="514" t="s">
        <v>30</v>
      </c>
      <c r="B36" s="527">
        <v>351</v>
      </c>
      <c r="C36" s="528">
        <v>88</v>
      </c>
      <c r="D36" s="528">
        <v>97</v>
      </c>
      <c r="E36" s="528">
        <v>34</v>
      </c>
      <c r="F36" s="528">
        <v>64</v>
      </c>
      <c r="G36" s="528">
        <v>17</v>
      </c>
      <c r="H36" s="528">
        <v>2</v>
      </c>
      <c r="I36" s="528">
        <v>6</v>
      </c>
      <c r="J36" s="528">
        <v>1</v>
      </c>
      <c r="K36" s="528">
        <v>33</v>
      </c>
      <c r="L36" s="530">
        <v>9</v>
      </c>
      <c r="P36" s="462"/>
      <c r="R36" s="462"/>
    </row>
    <row r="37" spans="1:18" s="461" customFormat="1" ht="13.5" customHeight="1">
      <c r="A37" s="514" t="s">
        <v>31</v>
      </c>
      <c r="B37" s="527">
        <v>174</v>
      </c>
      <c r="C37" s="528">
        <v>49</v>
      </c>
      <c r="D37" s="528">
        <v>52</v>
      </c>
      <c r="E37" s="528">
        <v>14</v>
      </c>
      <c r="F37" s="528">
        <v>38</v>
      </c>
      <c r="G37" s="528">
        <v>2</v>
      </c>
      <c r="H37" s="529">
        <v>1</v>
      </c>
      <c r="I37" s="696" t="s">
        <v>509</v>
      </c>
      <c r="J37" s="696" t="s">
        <v>509</v>
      </c>
      <c r="K37" s="528">
        <v>10</v>
      </c>
      <c r="L37" s="530">
        <v>8</v>
      </c>
      <c r="P37" s="462"/>
      <c r="R37" s="462"/>
    </row>
    <row r="38" spans="1:18" s="461" customFormat="1" ht="13.5" customHeight="1">
      <c r="A38" s="514" t="s">
        <v>32</v>
      </c>
      <c r="B38" s="527">
        <v>60</v>
      </c>
      <c r="C38" s="528">
        <v>11</v>
      </c>
      <c r="D38" s="528">
        <v>26</v>
      </c>
      <c r="E38" s="528">
        <v>4</v>
      </c>
      <c r="F38" s="528">
        <v>9</v>
      </c>
      <c r="G38" s="528">
        <v>2</v>
      </c>
      <c r="H38" s="696" t="s">
        <v>509</v>
      </c>
      <c r="I38" s="528">
        <v>1</v>
      </c>
      <c r="J38" s="696" t="s">
        <v>509</v>
      </c>
      <c r="K38" s="528">
        <v>4</v>
      </c>
      <c r="L38" s="530">
        <v>3</v>
      </c>
      <c r="P38" s="462"/>
      <c r="R38" s="462"/>
    </row>
    <row r="39" spans="1:18" s="461" customFormat="1" ht="6" customHeight="1">
      <c r="A39" s="52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6"/>
      <c r="P39" s="462"/>
      <c r="R39" s="462"/>
    </row>
    <row r="40" spans="1:18" s="461" customFormat="1" ht="21" customHeight="1">
      <c r="A40" s="514" t="s">
        <v>888</v>
      </c>
      <c r="B40" s="527">
        <v>17303</v>
      </c>
      <c r="C40" s="528">
        <v>3609</v>
      </c>
      <c r="D40" s="528">
        <v>503</v>
      </c>
      <c r="E40" s="528">
        <v>6147</v>
      </c>
      <c r="F40" s="528">
        <v>2737</v>
      </c>
      <c r="G40" s="528">
        <v>2243</v>
      </c>
      <c r="H40" s="528">
        <v>36</v>
      </c>
      <c r="I40" s="528">
        <v>11</v>
      </c>
      <c r="J40" s="528">
        <v>42</v>
      </c>
      <c r="K40" s="528">
        <v>1555</v>
      </c>
      <c r="L40" s="530">
        <v>420</v>
      </c>
      <c r="P40" s="462"/>
      <c r="R40" s="462"/>
    </row>
    <row r="41" spans="1:18" s="461" customFormat="1" ht="13.5" customHeight="1">
      <c r="A41" s="514" t="s">
        <v>18</v>
      </c>
      <c r="B41" s="527">
        <v>233</v>
      </c>
      <c r="C41" s="528">
        <v>12</v>
      </c>
      <c r="D41" s="696" t="s">
        <v>509</v>
      </c>
      <c r="E41" s="528">
        <v>35</v>
      </c>
      <c r="F41" s="528">
        <v>66</v>
      </c>
      <c r="G41" s="528">
        <v>82</v>
      </c>
      <c r="H41" s="528">
        <v>13</v>
      </c>
      <c r="I41" s="696" t="s">
        <v>509</v>
      </c>
      <c r="J41" s="696" t="s">
        <v>509</v>
      </c>
      <c r="K41" s="528">
        <v>16</v>
      </c>
      <c r="L41" s="530">
        <v>9</v>
      </c>
      <c r="P41" s="462"/>
      <c r="R41" s="462"/>
    </row>
    <row r="42" spans="1:18" s="461" customFormat="1" ht="13.5" customHeight="1">
      <c r="A42" s="514" t="s">
        <v>19</v>
      </c>
      <c r="B42" s="527">
        <v>1397</v>
      </c>
      <c r="C42" s="528">
        <v>241</v>
      </c>
      <c r="D42" s="528">
        <v>2</v>
      </c>
      <c r="E42" s="528">
        <v>428</v>
      </c>
      <c r="F42" s="528">
        <v>358</v>
      </c>
      <c r="G42" s="528">
        <v>244</v>
      </c>
      <c r="H42" s="528">
        <v>7</v>
      </c>
      <c r="I42" s="528">
        <v>3</v>
      </c>
      <c r="J42" s="528">
        <v>1</v>
      </c>
      <c r="K42" s="528">
        <v>68</v>
      </c>
      <c r="L42" s="530">
        <v>45</v>
      </c>
      <c r="P42" s="462"/>
      <c r="R42" s="462"/>
    </row>
    <row r="43" spans="1:18" s="461" customFormat="1" ht="13.5" customHeight="1">
      <c r="A43" s="514" t="s">
        <v>20</v>
      </c>
      <c r="B43" s="527">
        <v>2008</v>
      </c>
      <c r="C43" s="528">
        <v>451</v>
      </c>
      <c r="D43" s="528">
        <v>6</v>
      </c>
      <c r="E43" s="528">
        <v>854</v>
      </c>
      <c r="F43" s="528">
        <v>336</v>
      </c>
      <c r="G43" s="528">
        <v>180</v>
      </c>
      <c r="H43" s="528">
        <v>4</v>
      </c>
      <c r="I43" s="528">
        <v>3</v>
      </c>
      <c r="J43" s="528">
        <v>3</v>
      </c>
      <c r="K43" s="528">
        <v>121</v>
      </c>
      <c r="L43" s="530">
        <v>50</v>
      </c>
      <c r="P43" s="462"/>
      <c r="R43" s="462"/>
    </row>
    <row r="44" spans="1:18" s="461" customFormat="1" ht="13.5" customHeight="1">
      <c r="A44" s="514" t="s">
        <v>21</v>
      </c>
      <c r="B44" s="527">
        <v>2119</v>
      </c>
      <c r="C44" s="528">
        <v>478</v>
      </c>
      <c r="D44" s="528">
        <v>21</v>
      </c>
      <c r="E44" s="528">
        <v>952</v>
      </c>
      <c r="F44" s="528">
        <v>305</v>
      </c>
      <c r="G44" s="528">
        <v>175</v>
      </c>
      <c r="H44" s="528">
        <v>4</v>
      </c>
      <c r="I44" s="696" t="s">
        <v>509</v>
      </c>
      <c r="J44" s="528">
        <v>6</v>
      </c>
      <c r="K44" s="528">
        <v>130</v>
      </c>
      <c r="L44" s="530">
        <v>48</v>
      </c>
      <c r="P44" s="462"/>
      <c r="R44" s="462"/>
    </row>
    <row r="45" spans="1:18" s="461" customFormat="1" ht="13.5" customHeight="1">
      <c r="A45" s="514" t="s">
        <v>22</v>
      </c>
      <c r="B45" s="527">
        <v>1802</v>
      </c>
      <c r="C45" s="528">
        <v>428</v>
      </c>
      <c r="D45" s="528">
        <v>33</v>
      </c>
      <c r="E45" s="528">
        <v>744</v>
      </c>
      <c r="F45" s="528">
        <v>248</v>
      </c>
      <c r="G45" s="528">
        <v>151</v>
      </c>
      <c r="H45" s="528">
        <v>2</v>
      </c>
      <c r="I45" s="696" t="s">
        <v>509</v>
      </c>
      <c r="J45" s="528">
        <v>5</v>
      </c>
      <c r="K45" s="528">
        <v>146</v>
      </c>
      <c r="L45" s="530">
        <v>45</v>
      </c>
      <c r="P45" s="462"/>
      <c r="R45" s="462"/>
    </row>
    <row r="46" spans="1:18" s="461" customFormat="1" ht="13.5" customHeight="1">
      <c r="A46" s="514" t="s">
        <v>23</v>
      </c>
      <c r="B46" s="527">
        <v>1795</v>
      </c>
      <c r="C46" s="528">
        <v>438</v>
      </c>
      <c r="D46" s="528">
        <v>39</v>
      </c>
      <c r="E46" s="528">
        <v>734</v>
      </c>
      <c r="F46" s="528">
        <v>204</v>
      </c>
      <c r="G46" s="528">
        <v>191</v>
      </c>
      <c r="H46" s="529">
        <v>2</v>
      </c>
      <c r="I46" s="696" t="s">
        <v>509</v>
      </c>
      <c r="J46" s="528">
        <v>3</v>
      </c>
      <c r="K46" s="528">
        <v>149</v>
      </c>
      <c r="L46" s="530">
        <v>35</v>
      </c>
      <c r="P46" s="462"/>
      <c r="R46" s="462"/>
    </row>
    <row r="47" spans="1:18" s="461" customFormat="1" ht="13.5" customHeight="1">
      <c r="A47" s="514" t="s">
        <v>24</v>
      </c>
      <c r="B47" s="527">
        <v>1780</v>
      </c>
      <c r="C47" s="528">
        <v>457</v>
      </c>
      <c r="D47" s="528">
        <v>53</v>
      </c>
      <c r="E47" s="528">
        <v>637</v>
      </c>
      <c r="F47" s="528">
        <v>226</v>
      </c>
      <c r="G47" s="528">
        <v>216</v>
      </c>
      <c r="H47" s="529">
        <v>1</v>
      </c>
      <c r="I47" s="529">
        <v>1</v>
      </c>
      <c r="J47" s="528">
        <v>2</v>
      </c>
      <c r="K47" s="528">
        <v>153</v>
      </c>
      <c r="L47" s="530">
        <v>34</v>
      </c>
      <c r="P47" s="462"/>
      <c r="R47" s="462"/>
    </row>
    <row r="48" spans="1:18" s="461" customFormat="1" ht="13.5" customHeight="1">
      <c r="A48" s="514" t="s">
        <v>25</v>
      </c>
      <c r="B48" s="527">
        <v>1790</v>
      </c>
      <c r="C48" s="528">
        <v>392</v>
      </c>
      <c r="D48" s="528">
        <v>52</v>
      </c>
      <c r="E48" s="528">
        <v>547</v>
      </c>
      <c r="F48" s="528">
        <v>268</v>
      </c>
      <c r="G48" s="528">
        <v>251</v>
      </c>
      <c r="H48" s="528">
        <v>1</v>
      </c>
      <c r="I48" s="696" t="s">
        <v>509</v>
      </c>
      <c r="J48" s="528">
        <v>9</v>
      </c>
      <c r="K48" s="528">
        <v>221</v>
      </c>
      <c r="L48" s="530">
        <v>49</v>
      </c>
      <c r="P48" s="462"/>
      <c r="R48" s="462"/>
    </row>
    <row r="49" spans="1:18" s="461" customFormat="1" ht="13.5" customHeight="1">
      <c r="A49" s="514" t="s">
        <v>26</v>
      </c>
      <c r="B49" s="527">
        <v>2031</v>
      </c>
      <c r="C49" s="528">
        <v>361</v>
      </c>
      <c r="D49" s="528">
        <v>95</v>
      </c>
      <c r="E49" s="528">
        <v>616</v>
      </c>
      <c r="F49" s="528">
        <v>331</v>
      </c>
      <c r="G49" s="528">
        <v>343</v>
      </c>
      <c r="H49" s="528">
        <v>1</v>
      </c>
      <c r="I49" s="529">
        <v>2</v>
      </c>
      <c r="J49" s="528">
        <v>6</v>
      </c>
      <c r="K49" s="528">
        <v>226</v>
      </c>
      <c r="L49" s="530">
        <v>50</v>
      </c>
      <c r="P49" s="462"/>
      <c r="R49" s="462"/>
    </row>
    <row r="50" spans="1:18" s="461" customFormat="1" ht="13.5" customHeight="1">
      <c r="A50" s="514" t="s">
        <v>27</v>
      </c>
      <c r="B50" s="527">
        <v>1120</v>
      </c>
      <c r="C50" s="528">
        <v>156</v>
      </c>
      <c r="D50" s="528">
        <v>67</v>
      </c>
      <c r="E50" s="528">
        <v>298</v>
      </c>
      <c r="F50" s="528">
        <v>174</v>
      </c>
      <c r="G50" s="528">
        <v>221</v>
      </c>
      <c r="H50" s="529">
        <v>1</v>
      </c>
      <c r="I50" s="696" t="s">
        <v>509</v>
      </c>
      <c r="J50" s="529">
        <v>4</v>
      </c>
      <c r="K50" s="528">
        <v>174</v>
      </c>
      <c r="L50" s="530">
        <v>25</v>
      </c>
      <c r="P50" s="462"/>
      <c r="R50" s="462"/>
    </row>
    <row r="51" spans="1:18" s="461" customFormat="1" ht="13.5" customHeight="1">
      <c r="A51" s="514" t="s">
        <v>28</v>
      </c>
      <c r="B51" s="527">
        <v>611</v>
      </c>
      <c r="C51" s="528">
        <v>93</v>
      </c>
      <c r="D51" s="528">
        <v>43</v>
      </c>
      <c r="E51" s="528">
        <v>155</v>
      </c>
      <c r="F51" s="528">
        <v>100</v>
      </c>
      <c r="G51" s="528">
        <v>111</v>
      </c>
      <c r="H51" s="696" t="s">
        <v>509</v>
      </c>
      <c r="I51" s="696" t="s">
        <v>509</v>
      </c>
      <c r="J51" s="529">
        <v>3</v>
      </c>
      <c r="K51" s="528">
        <v>92</v>
      </c>
      <c r="L51" s="530">
        <v>14</v>
      </c>
      <c r="P51" s="462"/>
      <c r="R51" s="462"/>
    </row>
    <row r="52" spans="1:18" s="461" customFormat="1" ht="13.5" customHeight="1">
      <c r="A52" s="514" t="s">
        <v>29</v>
      </c>
      <c r="B52" s="527">
        <v>349</v>
      </c>
      <c r="C52" s="528">
        <v>50</v>
      </c>
      <c r="D52" s="528">
        <v>47</v>
      </c>
      <c r="E52" s="528">
        <v>90</v>
      </c>
      <c r="F52" s="528">
        <v>57</v>
      </c>
      <c r="G52" s="528">
        <v>53</v>
      </c>
      <c r="H52" s="696" t="s">
        <v>509</v>
      </c>
      <c r="I52" s="528">
        <v>1</v>
      </c>
      <c r="J52" s="696" t="s">
        <v>509</v>
      </c>
      <c r="K52" s="528">
        <v>44</v>
      </c>
      <c r="L52" s="530">
        <v>7</v>
      </c>
      <c r="P52" s="462"/>
      <c r="R52" s="462"/>
    </row>
    <row r="53" spans="1:18" s="461" customFormat="1" ht="13.5" customHeight="1">
      <c r="A53" s="514" t="s">
        <v>30</v>
      </c>
      <c r="B53" s="527">
        <v>165</v>
      </c>
      <c r="C53" s="528">
        <v>36</v>
      </c>
      <c r="D53" s="528">
        <v>20</v>
      </c>
      <c r="E53" s="528">
        <v>43</v>
      </c>
      <c r="F53" s="528">
        <v>37</v>
      </c>
      <c r="G53" s="528">
        <v>9</v>
      </c>
      <c r="H53" s="696" t="s">
        <v>509</v>
      </c>
      <c r="I53" s="529">
        <v>1</v>
      </c>
      <c r="J53" s="696" t="s">
        <v>509</v>
      </c>
      <c r="K53" s="528">
        <v>12</v>
      </c>
      <c r="L53" s="530">
        <v>7</v>
      </c>
      <c r="P53" s="462"/>
      <c r="R53" s="462"/>
    </row>
    <row r="54" spans="1:18" s="461" customFormat="1" ht="13.5" customHeight="1">
      <c r="A54" s="514" t="s">
        <v>31</v>
      </c>
      <c r="B54" s="527">
        <v>75</v>
      </c>
      <c r="C54" s="528">
        <v>11</v>
      </c>
      <c r="D54" s="528">
        <v>13</v>
      </c>
      <c r="E54" s="528">
        <v>13</v>
      </c>
      <c r="F54" s="528">
        <v>22</v>
      </c>
      <c r="G54" s="528">
        <v>12</v>
      </c>
      <c r="H54" s="696" t="s">
        <v>509</v>
      </c>
      <c r="I54" s="696" t="s">
        <v>509</v>
      </c>
      <c r="J54" s="696" t="s">
        <v>509</v>
      </c>
      <c r="K54" s="528">
        <v>3</v>
      </c>
      <c r="L54" s="530">
        <v>1</v>
      </c>
      <c r="P54" s="462"/>
      <c r="R54" s="462"/>
    </row>
    <row r="55" spans="1:18" s="461" customFormat="1" ht="13.5" customHeight="1">
      <c r="A55" s="514" t="s">
        <v>32</v>
      </c>
      <c r="B55" s="527">
        <v>28</v>
      </c>
      <c r="C55" s="528">
        <v>5</v>
      </c>
      <c r="D55" s="528">
        <v>12</v>
      </c>
      <c r="E55" s="528">
        <v>1</v>
      </c>
      <c r="F55" s="528">
        <v>5</v>
      </c>
      <c r="G55" s="528">
        <v>4</v>
      </c>
      <c r="H55" s="696" t="s">
        <v>509</v>
      </c>
      <c r="I55" s="696" t="s">
        <v>509</v>
      </c>
      <c r="J55" s="696" t="s">
        <v>509</v>
      </c>
      <c r="K55" s="696" t="s">
        <v>509</v>
      </c>
      <c r="L55" s="537">
        <v>1</v>
      </c>
      <c r="P55" s="462"/>
      <c r="R55" s="462"/>
    </row>
    <row r="56" spans="1:18" s="461" customFormat="1" ht="6" customHeight="1">
      <c r="A56" s="516"/>
      <c r="B56" s="538"/>
      <c r="C56" s="539"/>
      <c r="D56" s="539"/>
      <c r="E56" s="539"/>
      <c r="F56" s="539"/>
      <c r="G56" s="539"/>
      <c r="H56" s="539"/>
      <c r="I56" s="539"/>
      <c r="J56" s="539"/>
      <c r="K56" s="539"/>
      <c r="L56" s="540"/>
      <c r="P56" s="462"/>
      <c r="R56" s="462"/>
    </row>
  </sheetData>
  <hyperlinks>
    <hyperlink ref="A1" location="目次!A22" display="目次へ"/>
  </hyperlinks>
  <printOptions/>
  <pageMargins left="0.5905511811023623" right="0.7874015748031497" top="0.984251968503937" bottom="0.5905511811023623" header="0.1968503937007874" footer="0.31496062992125984"/>
  <pageSetup firstPageNumber="21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00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17" customWidth="1"/>
    <col min="2" max="10" width="9.625" style="17" customWidth="1"/>
    <col min="11" max="18" width="9.625" style="3" customWidth="1"/>
    <col min="19" max="16384" width="9.00390625" style="17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409</v>
      </c>
    </row>
    <row r="3" ht="6" customHeight="1"/>
    <row r="4" spans="1:18" ht="18" customHeight="1">
      <c r="A4" s="975" t="s">
        <v>672</v>
      </c>
      <c r="B4" s="979" t="s">
        <v>658</v>
      </c>
      <c r="C4" s="979"/>
      <c r="D4" s="979"/>
      <c r="E4" s="979"/>
      <c r="F4" s="979"/>
      <c r="G4" s="979"/>
      <c r="H4" s="980" t="s">
        <v>867</v>
      </c>
      <c r="I4" s="981"/>
      <c r="J4" s="550" t="s">
        <v>37</v>
      </c>
      <c r="K4" s="550"/>
      <c r="L4" s="551"/>
      <c r="M4" s="979" t="s">
        <v>662</v>
      </c>
      <c r="N4" s="979"/>
      <c r="O4" s="979"/>
      <c r="P4" s="979" t="s">
        <v>663</v>
      </c>
      <c r="Q4" s="979"/>
      <c r="R4" s="982"/>
    </row>
    <row r="5" spans="1:18" ht="12" customHeight="1">
      <c r="A5" s="976"/>
      <c r="B5" s="977" t="s">
        <v>482</v>
      </c>
      <c r="C5" s="978" t="s">
        <v>659</v>
      </c>
      <c r="D5" s="978" t="s">
        <v>665</v>
      </c>
      <c r="E5" s="978" t="s">
        <v>660</v>
      </c>
      <c r="F5" s="978" t="s">
        <v>673</v>
      </c>
      <c r="G5" s="978" t="s">
        <v>666</v>
      </c>
      <c r="H5" s="318"/>
      <c r="I5" s="552"/>
      <c r="J5" s="319"/>
      <c r="K5" s="320"/>
      <c r="L5" s="314"/>
      <c r="M5" s="321"/>
      <c r="N5" s="320"/>
      <c r="O5" s="314"/>
      <c r="P5" s="321"/>
      <c r="Q5" s="320"/>
      <c r="R5" s="320"/>
    </row>
    <row r="6" spans="1:18" ht="41.25" customHeight="1">
      <c r="A6" s="976"/>
      <c r="B6" s="977"/>
      <c r="C6" s="977"/>
      <c r="D6" s="977"/>
      <c r="E6" s="977"/>
      <c r="F6" s="977"/>
      <c r="G6" s="977"/>
      <c r="H6" s="317" t="s">
        <v>482</v>
      </c>
      <c r="I6" s="553" t="s">
        <v>36</v>
      </c>
      <c r="J6" s="554" t="s">
        <v>667</v>
      </c>
      <c r="K6" s="315" t="s">
        <v>668</v>
      </c>
      <c r="L6" s="315" t="s">
        <v>669</v>
      </c>
      <c r="M6" s="317" t="s">
        <v>529</v>
      </c>
      <c r="N6" s="315" t="s">
        <v>670</v>
      </c>
      <c r="O6" s="315" t="s">
        <v>671</v>
      </c>
      <c r="P6" s="317" t="s">
        <v>529</v>
      </c>
      <c r="Q6" s="315" t="s">
        <v>670</v>
      </c>
      <c r="R6" s="316" t="s">
        <v>671</v>
      </c>
    </row>
    <row r="7" spans="1:18" ht="13.5" customHeight="1">
      <c r="A7" s="280" t="s">
        <v>562</v>
      </c>
      <c r="B7" s="357">
        <f aca="true" t="shared" si="0" ref="B7:H7">SUM(B8:B23)</f>
        <v>90447</v>
      </c>
      <c r="C7" s="325">
        <f t="shared" si="0"/>
        <v>36061</v>
      </c>
      <c r="D7" s="325">
        <f t="shared" si="0"/>
        <v>2794</v>
      </c>
      <c r="E7" s="325">
        <f t="shared" si="0"/>
        <v>14355</v>
      </c>
      <c r="F7" s="325">
        <f t="shared" si="0"/>
        <v>18158</v>
      </c>
      <c r="G7" s="326">
        <f t="shared" si="0"/>
        <v>16957</v>
      </c>
      <c r="H7" s="324">
        <f t="shared" si="0"/>
        <v>41310</v>
      </c>
      <c r="I7" s="555">
        <v>2794</v>
      </c>
      <c r="J7" s="555">
        <f aca="true" t="shared" si="1" ref="J7:R7">SUM(J8:J23)</f>
        <v>8031</v>
      </c>
      <c r="K7" s="325">
        <f t="shared" si="1"/>
        <v>15055</v>
      </c>
      <c r="L7" s="326">
        <f t="shared" si="1"/>
        <v>15430</v>
      </c>
      <c r="M7" s="324">
        <f t="shared" si="1"/>
        <v>70265</v>
      </c>
      <c r="N7" s="325">
        <f t="shared" si="1"/>
        <v>12596</v>
      </c>
      <c r="O7" s="326">
        <f t="shared" si="1"/>
        <v>2337</v>
      </c>
      <c r="P7" s="324">
        <f t="shared" si="1"/>
        <v>22660</v>
      </c>
      <c r="Q7" s="325">
        <f t="shared" si="1"/>
        <v>10015</v>
      </c>
      <c r="R7" s="346">
        <f t="shared" si="1"/>
        <v>1820</v>
      </c>
    </row>
    <row r="8" spans="1:18" ht="13.5" customHeight="1">
      <c r="A8" s="280" t="s">
        <v>661</v>
      </c>
      <c r="B8" s="358">
        <v>11727</v>
      </c>
      <c r="C8" s="331">
        <v>5718</v>
      </c>
      <c r="D8" s="328" t="s">
        <v>509</v>
      </c>
      <c r="E8" s="331">
        <v>4960</v>
      </c>
      <c r="F8" s="331">
        <v>888</v>
      </c>
      <c r="G8" s="332">
        <v>161</v>
      </c>
      <c r="H8" s="327" t="s">
        <v>509</v>
      </c>
      <c r="I8" s="556" t="s">
        <v>38</v>
      </c>
      <c r="J8" s="556" t="s">
        <v>509</v>
      </c>
      <c r="K8" s="328" t="s">
        <v>509</v>
      </c>
      <c r="L8" s="329" t="s">
        <v>509</v>
      </c>
      <c r="M8" s="330">
        <v>11265</v>
      </c>
      <c r="N8" s="331">
        <v>523</v>
      </c>
      <c r="O8" s="332">
        <v>64</v>
      </c>
      <c r="P8" s="327" t="s">
        <v>509</v>
      </c>
      <c r="Q8" s="328" t="s">
        <v>509</v>
      </c>
      <c r="R8" s="347" t="s">
        <v>509</v>
      </c>
    </row>
    <row r="9" spans="1:18" ht="13.5" customHeight="1">
      <c r="A9" s="309" t="s">
        <v>488</v>
      </c>
      <c r="B9" s="358">
        <v>4012</v>
      </c>
      <c r="C9" s="331">
        <v>128</v>
      </c>
      <c r="D9" s="331">
        <v>3</v>
      </c>
      <c r="E9" s="331">
        <v>1493</v>
      </c>
      <c r="F9" s="331">
        <v>1618</v>
      </c>
      <c r="G9" s="332">
        <v>662</v>
      </c>
      <c r="H9" s="330">
        <v>512</v>
      </c>
      <c r="I9" s="557">
        <v>3</v>
      </c>
      <c r="J9" s="557">
        <v>330</v>
      </c>
      <c r="K9" s="331">
        <v>140</v>
      </c>
      <c r="L9" s="332">
        <v>39</v>
      </c>
      <c r="M9" s="330">
        <v>3982</v>
      </c>
      <c r="N9" s="331">
        <v>1934</v>
      </c>
      <c r="O9" s="332">
        <v>316</v>
      </c>
      <c r="P9" s="330">
        <v>492</v>
      </c>
      <c r="Q9" s="331">
        <v>141</v>
      </c>
      <c r="R9" s="348">
        <v>18</v>
      </c>
    </row>
    <row r="10" spans="1:18" ht="13.5" customHeight="1">
      <c r="A10" s="280" t="s">
        <v>39</v>
      </c>
      <c r="B10" s="358">
        <v>4453</v>
      </c>
      <c r="C10" s="331">
        <v>480</v>
      </c>
      <c r="D10" s="331">
        <v>20</v>
      </c>
      <c r="E10" s="331">
        <v>863</v>
      </c>
      <c r="F10" s="331">
        <v>1625</v>
      </c>
      <c r="G10" s="332">
        <v>1293</v>
      </c>
      <c r="H10" s="330">
        <v>2426</v>
      </c>
      <c r="I10" s="557">
        <v>20</v>
      </c>
      <c r="J10" s="557">
        <v>711</v>
      </c>
      <c r="K10" s="331">
        <v>1003</v>
      </c>
      <c r="L10" s="332">
        <v>692</v>
      </c>
      <c r="M10" s="330">
        <v>2933</v>
      </c>
      <c r="N10" s="331">
        <v>1097</v>
      </c>
      <c r="O10" s="332">
        <v>301</v>
      </c>
      <c r="P10" s="330">
        <v>1777</v>
      </c>
      <c r="Q10" s="331">
        <v>878</v>
      </c>
      <c r="R10" s="348">
        <v>168</v>
      </c>
    </row>
    <row r="11" spans="1:18" ht="13.5" customHeight="1">
      <c r="A11" s="280" t="s">
        <v>40</v>
      </c>
      <c r="B11" s="358">
        <v>5332</v>
      </c>
      <c r="C11" s="331">
        <v>1056</v>
      </c>
      <c r="D11" s="331">
        <v>64</v>
      </c>
      <c r="E11" s="331">
        <v>626</v>
      </c>
      <c r="F11" s="331">
        <v>1697</v>
      </c>
      <c r="G11" s="332">
        <v>1605</v>
      </c>
      <c r="H11" s="330">
        <v>3805</v>
      </c>
      <c r="I11" s="557">
        <v>64</v>
      </c>
      <c r="J11" s="557">
        <v>600</v>
      </c>
      <c r="K11" s="331">
        <v>1631</v>
      </c>
      <c r="L11" s="332">
        <v>1510</v>
      </c>
      <c r="M11" s="330">
        <v>3598</v>
      </c>
      <c r="N11" s="331">
        <v>1299</v>
      </c>
      <c r="O11" s="332">
        <v>269</v>
      </c>
      <c r="P11" s="330">
        <v>2196</v>
      </c>
      <c r="Q11" s="331">
        <v>1275</v>
      </c>
      <c r="R11" s="348">
        <v>257</v>
      </c>
    </row>
    <row r="12" spans="1:18" ht="13.5" customHeight="1">
      <c r="A12" s="280" t="s">
        <v>41</v>
      </c>
      <c r="B12" s="358">
        <v>7411</v>
      </c>
      <c r="C12" s="331">
        <v>2097</v>
      </c>
      <c r="D12" s="331">
        <v>159</v>
      </c>
      <c r="E12" s="331">
        <v>667</v>
      </c>
      <c r="F12" s="331">
        <v>1982</v>
      </c>
      <c r="G12" s="332">
        <v>2168</v>
      </c>
      <c r="H12" s="330">
        <v>4923</v>
      </c>
      <c r="I12" s="557">
        <v>159</v>
      </c>
      <c r="J12" s="557">
        <v>658</v>
      </c>
      <c r="K12" s="331">
        <v>1963</v>
      </c>
      <c r="L12" s="332">
        <v>2143</v>
      </c>
      <c r="M12" s="330">
        <v>4825</v>
      </c>
      <c r="N12" s="331">
        <v>1258</v>
      </c>
      <c r="O12" s="332">
        <v>306</v>
      </c>
      <c r="P12" s="330">
        <v>2367</v>
      </c>
      <c r="Q12" s="331">
        <v>1248</v>
      </c>
      <c r="R12" s="348">
        <v>302</v>
      </c>
    </row>
    <row r="13" spans="1:18" ht="13.5" customHeight="1">
      <c r="A13" s="280" t="s">
        <v>42</v>
      </c>
      <c r="B13" s="358">
        <v>7279</v>
      </c>
      <c r="C13" s="331">
        <v>2152</v>
      </c>
      <c r="D13" s="331">
        <v>209</v>
      </c>
      <c r="E13" s="331">
        <v>652</v>
      </c>
      <c r="F13" s="331">
        <v>1846</v>
      </c>
      <c r="G13" s="332">
        <v>2130</v>
      </c>
      <c r="H13" s="330">
        <v>4810</v>
      </c>
      <c r="I13" s="557">
        <v>209</v>
      </c>
      <c r="J13" s="557">
        <v>649</v>
      </c>
      <c r="K13" s="331">
        <v>1835</v>
      </c>
      <c r="L13" s="332">
        <v>2117</v>
      </c>
      <c r="M13" s="330">
        <v>4555</v>
      </c>
      <c r="N13" s="331">
        <v>1052</v>
      </c>
      <c r="O13" s="332">
        <v>200</v>
      </c>
      <c r="P13" s="330">
        <v>2099</v>
      </c>
      <c r="Q13" s="331">
        <v>1044</v>
      </c>
      <c r="R13" s="348">
        <v>197</v>
      </c>
    </row>
    <row r="14" spans="1:18" ht="13.5" customHeight="1">
      <c r="A14" s="280" t="s">
        <v>47</v>
      </c>
      <c r="B14" s="358">
        <v>6414</v>
      </c>
      <c r="C14" s="331">
        <v>1668</v>
      </c>
      <c r="D14" s="331">
        <v>244</v>
      </c>
      <c r="E14" s="331">
        <v>792</v>
      </c>
      <c r="F14" s="331">
        <v>1583</v>
      </c>
      <c r="G14" s="332">
        <v>1905</v>
      </c>
      <c r="H14" s="330">
        <v>4517</v>
      </c>
      <c r="I14" s="557">
        <v>244</v>
      </c>
      <c r="J14" s="557">
        <v>791</v>
      </c>
      <c r="K14" s="331">
        <v>1578</v>
      </c>
      <c r="L14" s="332">
        <v>1904</v>
      </c>
      <c r="M14" s="330">
        <v>4190</v>
      </c>
      <c r="N14" s="331">
        <v>1075</v>
      </c>
      <c r="O14" s="332">
        <v>189</v>
      </c>
      <c r="P14" s="330">
        <v>2298</v>
      </c>
      <c r="Q14" s="331">
        <v>1074</v>
      </c>
      <c r="R14" s="348">
        <v>189</v>
      </c>
    </row>
    <row r="15" spans="1:18" ht="13.5" customHeight="1">
      <c r="A15" s="280" t="s">
        <v>48</v>
      </c>
      <c r="B15" s="358">
        <v>5547</v>
      </c>
      <c r="C15" s="331">
        <v>1247</v>
      </c>
      <c r="D15" s="331">
        <v>250</v>
      </c>
      <c r="E15" s="331">
        <v>802</v>
      </c>
      <c r="F15" s="331">
        <v>1470</v>
      </c>
      <c r="G15" s="332">
        <v>1648</v>
      </c>
      <c r="H15" s="330">
        <v>4164</v>
      </c>
      <c r="I15" s="557">
        <v>250</v>
      </c>
      <c r="J15" s="557">
        <v>800</v>
      </c>
      <c r="K15" s="331">
        <v>1468</v>
      </c>
      <c r="L15" s="332">
        <v>1646</v>
      </c>
      <c r="M15" s="330">
        <v>3602</v>
      </c>
      <c r="N15" s="331">
        <v>1023</v>
      </c>
      <c r="O15" s="332">
        <v>150</v>
      </c>
      <c r="P15" s="330">
        <v>2222</v>
      </c>
      <c r="Q15" s="331">
        <v>1023</v>
      </c>
      <c r="R15" s="348">
        <v>149</v>
      </c>
    </row>
    <row r="16" spans="1:18" ht="13.5" customHeight="1">
      <c r="A16" s="280" t="s">
        <v>49</v>
      </c>
      <c r="B16" s="358">
        <v>5944</v>
      </c>
      <c r="C16" s="331">
        <v>1584</v>
      </c>
      <c r="D16" s="331">
        <v>298</v>
      </c>
      <c r="E16" s="331">
        <v>855</v>
      </c>
      <c r="F16" s="331">
        <v>1613</v>
      </c>
      <c r="G16" s="332">
        <v>1459</v>
      </c>
      <c r="H16" s="330">
        <v>4219</v>
      </c>
      <c r="I16" s="557">
        <v>298</v>
      </c>
      <c r="J16" s="557">
        <v>854</v>
      </c>
      <c r="K16" s="331">
        <v>1610</v>
      </c>
      <c r="L16" s="332">
        <v>1457</v>
      </c>
      <c r="M16" s="330">
        <v>4002</v>
      </c>
      <c r="N16" s="331">
        <v>979</v>
      </c>
      <c r="O16" s="332">
        <v>151</v>
      </c>
      <c r="P16" s="330">
        <v>2279</v>
      </c>
      <c r="Q16" s="331">
        <v>976</v>
      </c>
      <c r="R16" s="348">
        <v>151</v>
      </c>
    </row>
    <row r="17" spans="1:18" ht="13.5" customHeight="1">
      <c r="A17" s="280" t="s">
        <v>50</v>
      </c>
      <c r="B17" s="358">
        <v>7655</v>
      </c>
      <c r="C17" s="331">
        <v>2349</v>
      </c>
      <c r="D17" s="331">
        <v>435</v>
      </c>
      <c r="E17" s="331">
        <v>998</v>
      </c>
      <c r="F17" s="331">
        <v>1862</v>
      </c>
      <c r="G17" s="332">
        <v>1882</v>
      </c>
      <c r="H17" s="330">
        <v>5174</v>
      </c>
      <c r="I17" s="557">
        <v>435</v>
      </c>
      <c r="J17" s="557">
        <v>997</v>
      </c>
      <c r="K17" s="331">
        <v>1860</v>
      </c>
      <c r="L17" s="332">
        <v>1882</v>
      </c>
      <c r="M17" s="330">
        <v>5272</v>
      </c>
      <c r="N17" s="331">
        <v>1165</v>
      </c>
      <c r="O17" s="332">
        <v>196</v>
      </c>
      <c r="P17" s="330">
        <v>2793</v>
      </c>
      <c r="Q17" s="331">
        <v>1165</v>
      </c>
      <c r="R17" s="348">
        <v>196</v>
      </c>
    </row>
    <row r="18" spans="1:18" ht="13.5" customHeight="1">
      <c r="A18" s="280" t="s">
        <v>51</v>
      </c>
      <c r="B18" s="358">
        <v>6251</v>
      </c>
      <c r="C18" s="331">
        <v>3105</v>
      </c>
      <c r="D18" s="331">
        <v>349</v>
      </c>
      <c r="E18" s="331">
        <v>711</v>
      </c>
      <c r="F18" s="331">
        <v>1039</v>
      </c>
      <c r="G18" s="332">
        <v>961</v>
      </c>
      <c r="H18" s="330">
        <v>3055</v>
      </c>
      <c r="I18" s="557">
        <v>349</v>
      </c>
      <c r="J18" s="557">
        <v>709</v>
      </c>
      <c r="K18" s="331">
        <v>1036</v>
      </c>
      <c r="L18" s="332">
        <v>961</v>
      </c>
      <c r="M18" s="330">
        <v>5106</v>
      </c>
      <c r="N18" s="331">
        <v>737</v>
      </c>
      <c r="O18" s="332">
        <v>118</v>
      </c>
      <c r="P18" s="330">
        <v>1911</v>
      </c>
      <c r="Q18" s="331">
        <v>737</v>
      </c>
      <c r="R18" s="348">
        <v>116</v>
      </c>
    </row>
    <row r="19" spans="1:18" ht="13.5" customHeight="1">
      <c r="A19" s="280" t="s">
        <v>52</v>
      </c>
      <c r="B19" s="358">
        <v>5343</v>
      </c>
      <c r="C19" s="331">
        <v>3508</v>
      </c>
      <c r="D19" s="331">
        <v>294</v>
      </c>
      <c r="E19" s="331">
        <v>470</v>
      </c>
      <c r="F19" s="331">
        <v>523</v>
      </c>
      <c r="G19" s="332">
        <v>491</v>
      </c>
      <c r="H19" s="330">
        <v>1773</v>
      </c>
      <c r="I19" s="557">
        <v>294</v>
      </c>
      <c r="J19" s="557">
        <v>470</v>
      </c>
      <c r="K19" s="331">
        <v>521</v>
      </c>
      <c r="L19" s="332">
        <v>488</v>
      </c>
      <c r="M19" s="330">
        <v>4683</v>
      </c>
      <c r="N19" s="331">
        <v>301</v>
      </c>
      <c r="O19" s="332">
        <v>53</v>
      </c>
      <c r="P19" s="330">
        <v>1118</v>
      </c>
      <c r="Q19" s="331">
        <v>301</v>
      </c>
      <c r="R19" s="348">
        <v>53</v>
      </c>
    </row>
    <row r="20" spans="1:18" ht="13.5" customHeight="1">
      <c r="A20" s="280" t="s">
        <v>53</v>
      </c>
      <c r="B20" s="358">
        <v>4831</v>
      </c>
      <c r="C20" s="331">
        <v>3695</v>
      </c>
      <c r="D20" s="331">
        <v>213</v>
      </c>
      <c r="E20" s="331">
        <v>299</v>
      </c>
      <c r="F20" s="331">
        <v>262</v>
      </c>
      <c r="G20" s="332">
        <v>309</v>
      </c>
      <c r="H20" s="330">
        <v>1079</v>
      </c>
      <c r="I20" s="557">
        <v>213</v>
      </c>
      <c r="J20" s="557">
        <v>298</v>
      </c>
      <c r="K20" s="331">
        <v>260</v>
      </c>
      <c r="L20" s="332">
        <v>308</v>
      </c>
      <c r="M20" s="330">
        <v>4387</v>
      </c>
      <c r="N20" s="331">
        <v>115</v>
      </c>
      <c r="O20" s="332">
        <v>12</v>
      </c>
      <c r="P20" s="330">
        <v>638</v>
      </c>
      <c r="Q20" s="331">
        <v>115</v>
      </c>
      <c r="R20" s="348">
        <v>12</v>
      </c>
    </row>
    <row r="21" spans="1:18" ht="13.5" customHeight="1">
      <c r="A21" s="280" t="s">
        <v>54</v>
      </c>
      <c r="B21" s="358">
        <v>3755</v>
      </c>
      <c r="C21" s="331">
        <v>3191</v>
      </c>
      <c r="D21" s="331">
        <v>148</v>
      </c>
      <c r="E21" s="331">
        <v>107</v>
      </c>
      <c r="F21" s="331">
        <v>103</v>
      </c>
      <c r="G21" s="332">
        <v>159</v>
      </c>
      <c r="H21" s="330">
        <v>516</v>
      </c>
      <c r="I21" s="557">
        <v>148</v>
      </c>
      <c r="J21" s="557">
        <v>106</v>
      </c>
      <c r="K21" s="331">
        <v>103</v>
      </c>
      <c r="L21" s="332">
        <v>159</v>
      </c>
      <c r="M21" s="330">
        <v>3528</v>
      </c>
      <c r="N21" s="331">
        <v>25</v>
      </c>
      <c r="O21" s="332">
        <v>10</v>
      </c>
      <c r="P21" s="330">
        <v>289</v>
      </c>
      <c r="Q21" s="331">
        <v>25</v>
      </c>
      <c r="R21" s="348">
        <v>10</v>
      </c>
    </row>
    <row r="22" spans="1:18" ht="13.5" customHeight="1">
      <c r="A22" s="280" t="s">
        <v>55</v>
      </c>
      <c r="B22" s="358">
        <v>2425</v>
      </c>
      <c r="C22" s="331">
        <v>2137</v>
      </c>
      <c r="D22" s="331">
        <v>76</v>
      </c>
      <c r="E22" s="331">
        <v>42</v>
      </c>
      <c r="F22" s="331">
        <v>37</v>
      </c>
      <c r="G22" s="332">
        <v>94</v>
      </c>
      <c r="H22" s="330">
        <v>249</v>
      </c>
      <c r="I22" s="557">
        <v>76</v>
      </c>
      <c r="J22" s="557">
        <v>42</v>
      </c>
      <c r="K22" s="331">
        <v>37</v>
      </c>
      <c r="L22" s="332">
        <v>94</v>
      </c>
      <c r="M22" s="330">
        <v>2305</v>
      </c>
      <c r="N22" s="331">
        <v>10</v>
      </c>
      <c r="O22" s="332">
        <v>1</v>
      </c>
      <c r="P22" s="330">
        <v>129</v>
      </c>
      <c r="Q22" s="331">
        <v>10</v>
      </c>
      <c r="R22" s="348">
        <v>1</v>
      </c>
    </row>
    <row r="23" spans="1:18" ht="13.5" customHeight="1">
      <c r="A23" s="280" t="s">
        <v>522</v>
      </c>
      <c r="B23" s="358">
        <v>2068</v>
      </c>
      <c r="C23" s="331">
        <v>1946</v>
      </c>
      <c r="D23" s="331">
        <v>32</v>
      </c>
      <c r="E23" s="331">
        <v>18</v>
      </c>
      <c r="F23" s="331">
        <v>10</v>
      </c>
      <c r="G23" s="332">
        <v>30</v>
      </c>
      <c r="H23" s="330">
        <v>88</v>
      </c>
      <c r="I23" s="557">
        <v>32</v>
      </c>
      <c r="J23" s="557">
        <v>16</v>
      </c>
      <c r="K23" s="331">
        <v>10</v>
      </c>
      <c r="L23" s="332">
        <v>30</v>
      </c>
      <c r="M23" s="330">
        <v>2032</v>
      </c>
      <c r="N23" s="331">
        <v>3</v>
      </c>
      <c r="O23" s="332">
        <v>1</v>
      </c>
      <c r="P23" s="330">
        <v>52</v>
      </c>
      <c r="Q23" s="331">
        <v>3</v>
      </c>
      <c r="R23" s="348">
        <v>1</v>
      </c>
    </row>
    <row r="24" spans="1:18" ht="6" customHeight="1">
      <c r="A24" s="280"/>
      <c r="B24" s="358"/>
      <c r="C24" s="331"/>
      <c r="D24" s="331"/>
      <c r="E24" s="331"/>
      <c r="F24" s="331"/>
      <c r="G24" s="332"/>
      <c r="H24" s="330"/>
      <c r="I24" s="557"/>
      <c r="J24" s="557"/>
      <c r="K24" s="331"/>
      <c r="L24" s="332"/>
      <c r="M24" s="330"/>
      <c r="N24" s="331"/>
      <c r="O24" s="332"/>
      <c r="P24" s="330"/>
      <c r="Q24" s="331"/>
      <c r="R24" s="348"/>
    </row>
    <row r="25" spans="1:18" ht="13.5" customHeight="1">
      <c r="A25" s="322" t="s">
        <v>483</v>
      </c>
      <c r="B25" s="359">
        <f aca="true" t="shared" si="2" ref="B25:H25">SUM(B26:B41)</f>
        <v>41311</v>
      </c>
      <c r="C25" s="360">
        <f t="shared" si="2"/>
        <v>10435</v>
      </c>
      <c r="D25" s="334">
        <f t="shared" si="2"/>
        <v>1425</v>
      </c>
      <c r="E25" s="334">
        <f t="shared" si="2"/>
        <v>6455</v>
      </c>
      <c r="F25" s="334">
        <f t="shared" si="2"/>
        <v>10033</v>
      </c>
      <c r="G25" s="361">
        <f t="shared" si="2"/>
        <v>11660</v>
      </c>
      <c r="H25" s="333">
        <f t="shared" si="2"/>
        <v>24007</v>
      </c>
      <c r="I25" s="558">
        <v>1425</v>
      </c>
      <c r="J25" s="558">
        <f aca="true" t="shared" si="3" ref="J25:R25">SUM(J26:J41)</f>
        <v>3138</v>
      </c>
      <c r="K25" s="335">
        <f t="shared" si="3"/>
        <v>8664</v>
      </c>
      <c r="L25" s="336">
        <f t="shared" si="3"/>
        <v>10780</v>
      </c>
      <c r="M25" s="350">
        <f t="shared" si="3"/>
        <v>27653</v>
      </c>
      <c r="N25" s="335">
        <f t="shared" si="3"/>
        <v>6540</v>
      </c>
      <c r="O25" s="336">
        <f t="shared" si="3"/>
        <v>1495</v>
      </c>
      <c r="P25" s="350">
        <f t="shared" si="3"/>
        <v>10640</v>
      </c>
      <c r="Q25" s="335">
        <f t="shared" si="3"/>
        <v>4931</v>
      </c>
      <c r="R25" s="351">
        <f t="shared" si="3"/>
        <v>1146</v>
      </c>
    </row>
    <row r="26" spans="1:18" ht="13.5" customHeight="1">
      <c r="A26" s="280" t="s">
        <v>661</v>
      </c>
      <c r="B26" s="358">
        <v>5963</v>
      </c>
      <c r="C26" s="331">
        <v>2934</v>
      </c>
      <c r="D26" s="328" t="s">
        <v>509</v>
      </c>
      <c r="E26" s="331">
        <v>2570</v>
      </c>
      <c r="F26" s="331">
        <v>366</v>
      </c>
      <c r="G26" s="332">
        <v>93</v>
      </c>
      <c r="H26" s="327" t="s">
        <v>509</v>
      </c>
      <c r="I26" s="556" t="s">
        <v>38</v>
      </c>
      <c r="J26" s="556" t="s">
        <v>509</v>
      </c>
      <c r="K26" s="328" t="s">
        <v>509</v>
      </c>
      <c r="L26" s="329" t="s">
        <v>509</v>
      </c>
      <c r="M26" s="330">
        <v>5921</v>
      </c>
      <c r="N26" s="331">
        <v>367</v>
      </c>
      <c r="O26" s="332">
        <v>50</v>
      </c>
      <c r="P26" s="327" t="s">
        <v>509</v>
      </c>
      <c r="Q26" s="328" t="s">
        <v>509</v>
      </c>
      <c r="R26" s="347" t="s">
        <v>509</v>
      </c>
    </row>
    <row r="27" spans="1:18" ht="13.5" customHeight="1">
      <c r="A27" s="280" t="s">
        <v>488</v>
      </c>
      <c r="B27" s="358">
        <v>2043</v>
      </c>
      <c r="C27" s="331">
        <v>70</v>
      </c>
      <c r="D27" s="331">
        <v>2</v>
      </c>
      <c r="E27" s="331">
        <v>835</v>
      </c>
      <c r="F27" s="331">
        <v>733</v>
      </c>
      <c r="G27" s="332">
        <v>352</v>
      </c>
      <c r="H27" s="330">
        <v>279</v>
      </c>
      <c r="I27" s="557">
        <v>2</v>
      </c>
      <c r="J27" s="557">
        <v>201</v>
      </c>
      <c r="K27" s="331">
        <v>64</v>
      </c>
      <c r="L27" s="332">
        <v>12</v>
      </c>
      <c r="M27" s="330">
        <v>2285</v>
      </c>
      <c r="N27" s="331">
        <v>1125</v>
      </c>
      <c r="O27" s="332">
        <v>202</v>
      </c>
      <c r="P27" s="330">
        <v>277</v>
      </c>
      <c r="Q27" s="331">
        <v>65</v>
      </c>
      <c r="R27" s="348">
        <v>9</v>
      </c>
    </row>
    <row r="28" spans="1:18" ht="13.5" customHeight="1">
      <c r="A28" s="280" t="s">
        <v>39</v>
      </c>
      <c r="B28" s="358">
        <v>2026</v>
      </c>
      <c r="C28" s="331">
        <v>200</v>
      </c>
      <c r="D28" s="331">
        <v>11</v>
      </c>
      <c r="E28" s="331">
        <v>435</v>
      </c>
      <c r="F28" s="331">
        <v>707</v>
      </c>
      <c r="G28" s="332">
        <v>589</v>
      </c>
      <c r="H28" s="330">
        <v>1029</v>
      </c>
      <c r="I28" s="557">
        <v>11</v>
      </c>
      <c r="J28" s="557">
        <v>346</v>
      </c>
      <c r="K28" s="331">
        <v>437</v>
      </c>
      <c r="L28" s="332">
        <v>235</v>
      </c>
      <c r="M28" s="330">
        <v>1365</v>
      </c>
      <c r="N28" s="331">
        <v>482</v>
      </c>
      <c r="O28" s="332">
        <v>153</v>
      </c>
      <c r="P28" s="330">
        <v>760</v>
      </c>
      <c r="Q28" s="331">
        <v>338</v>
      </c>
      <c r="R28" s="348">
        <v>65</v>
      </c>
    </row>
    <row r="29" spans="1:18" ht="13.5" customHeight="1">
      <c r="A29" s="280" t="s">
        <v>40</v>
      </c>
      <c r="B29" s="358">
        <v>2306</v>
      </c>
      <c r="C29" s="331">
        <v>219</v>
      </c>
      <c r="D29" s="331">
        <v>36</v>
      </c>
      <c r="E29" s="331">
        <v>279</v>
      </c>
      <c r="F29" s="331">
        <v>826</v>
      </c>
      <c r="G29" s="332">
        <v>775</v>
      </c>
      <c r="H29" s="330">
        <v>1797</v>
      </c>
      <c r="I29" s="557">
        <v>36</v>
      </c>
      <c r="J29" s="557">
        <v>264</v>
      </c>
      <c r="K29" s="331">
        <v>785</v>
      </c>
      <c r="L29" s="332">
        <v>712</v>
      </c>
      <c r="M29" s="330">
        <v>1371</v>
      </c>
      <c r="N29" s="331">
        <v>525</v>
      </c>
      <c r="O29" s="332">
        <v>141</v>
      </c>
      <c r="P29" s="330">
        <v>934</v>
      </c>
      <c r="Q29" s="331">
        <v>503</v>
      </c>
      <c r="R29" s="348">
        <v>131</v>
      </c>
    </row>
    <row r="30" spans="1:18" ht="13.5" customHeight="1">
      <c r="A30" s="280" t="s">
        <v>41</v>
      </c>
      <c r="B30" s="358">
        <v>3284</v>
      </c>
      <c r="C30" s="331">
        <v>220</v>
      </c>
      <c r="D30" s="331">
        <v>80</v>
      </c>
      <c r="E30" s="331">
        <v>276</v>
      </c>
      <c r="F30" s="331">
        <v>1096</v>
      </c>
      <c r="G30" s="332">
        <v>1378</v>
      </c>
      <c r="H30" s="330">
        <v>2804</v>
      </c>
      <c r="I30" s="557">
        <v>80</v>
      </c>
      <c r="J30" s="557">
        <v>271</v>
      </c>
      <c r="K30" s="331">
        <v>1088</v>
      </c>
      <c r="L30" s="332">
        <v>1365</v>
      </c>
      <c r="M30" s="330">
        <v>1620</v>
      </c>
      <c r="N30" s="331">
        <v>610</v>
      </c>
      <c r="O30" s="332">
        <v>200</v>
      </c>
      <c r="P30" s="330">
        <v>1149</v>
      </c>
      <c r="Q30" s="331">
        <v>602</v>
      </c>
      <c r="R30" s="348">
        <v>196</v>
      </c>
    </row>
    <row r="31" spans="1:18" ht="13.5" customHeight="1">
      <c r="A31" s="280" t="s">
        <v>42</v>
      </c>
      <c r="B31" s="358">
        <v>3394</v>
      </c>
      <c r="C31" s="331">
        <v>180</v>
      </c>
      <c r="D31" s="331">
        <v>100</v>
      </c>
      <c r="E31" s="331">
        <v>251</v>
      </c>
      <c r="F31" s="331">
        <v>1149</v>
      </c>
      <c r="G31" s="332">
        <v>1523</v>
      </c>
      <c r="H31" s="330">
        <v>3008</v>
      </c>
      <c r="I31" s="557">
        <v>100</v>
      </c>
      <c r="J31" s="557">
        <v>250</v>
      </c>
      <c r="K31" s="331">
        <v>1144</v>
      </c>
      <c r="L31" s="332">
        <v>1514</v>
      </c>
      <c r="M31" s="330">
        <v>1404</v>
      </c>
      <c r="N31" s="331">
        <v>546</v>
      </c>
      <c r="O31" s="332">
        <v>136</v>
      </c>
      <c r="P31" s="330">
        <v>1022</v>
      </c>
      <c r="Q31" s="331">
        <v>538</v>
      </c>
      <c r="R31" s="348">
        <v>134</v>
      </c>
    </row>
    <row r="32" spans="1:18" ht="13.5" customHeight="1">
      <c r="A32" s="280" t="s">
        <v>47</v>
      </c>
      <c r="B32" s="358">
        <v>2996</v>
      </c>
      <c r="C32" s="331">
        <v>121</v>
      </c>
      <c r="D32" s="331">
        <v>112</v>
      </c>
      <c r="E32" s="331">
        <v>218</v>
      </c>
      <c r="F32" s="331">
        <v>965</v>
      </c>
      <c r="G32" s="332">
        <v>1431</v>
      </c>
      <c r="H32" s="330">
        <v>2722</v>
      </c>
      <c r="I32" s="557">
        <v>112</v>
      </c>
      <c r="J32" s="557">
        <v>217</v>
      </c>
      <c r="K32" s="331">
        <v>963</v>
      </c>
      <c r="L32" s="332">
        <v>1430</v>
      </c>
      <c r="M32" s="330">
        <v>1253</v>
      </c>
      <c r="N32" s="331">
        <v>523</v>
      </c>
      <c r="O32" s="332">
        <v>130</v>
      </c>
      <c r="P32" s="330">
        <v>982</v>
      </c>
      <c r="Q32" s="331">
        <v>523</v>
      </c>
      <c r="R32" s="348">
        <v>130</v>
      </c>
    </row>
    <row r="33" spans="1:18" ht="13.5" customHeight="1">
      <c r="A33" s="280" t="s">
        <v>48</v>
      </c>
      <c r="B33" s="358">
        <v>2598</v>
      </c>
      <c r="C33" s="331">
        <v>122</v>
      </c>
      <c r="D33" s="331">
        <v>123</v>
      </c>
      <c r="E33" s="331">
        <v>224</v>
      </c>
      <c r="F33" s="331">
        <v>789</v>
      </c>
      <c r="G33" s="332">
        <v>1250</v>
      </c>
      <c r="H33" s="330">
        <v>2384</v>
      </c>
      <c r="I33" s="557">
        <v>123</v>
      </c>
      <c r="J33" s="557">
        <v>223</v>
      </c>
      <c r="K33" s="331">
        <v>789</v>
      </c>
      <c r="L33" s="332">
        <v>1249</v>
      </c>
      <c r="M33" s="330">
        <v>1135</v>
      </c>
      <c r="N33" s="331">
        <v>472</v>
      </c>
      <c r="O33" s="332">
        <v>104</v>
      </c>
      <c r="P33" s="330">
        <v>921</v>
      </c>
      <c r="Q33" s="331">
        <v>472</v>
      </c>
      <c r="R33" s="348">
        <v>103</v>
      </c>
    </row>
    <row r="34" spans="1:18" ht="13.5" customHeight="1">
      <c r="A34" s="280" t="s">
        <v>49</v>
      </c>
      <c r="B34" s="358">
        <v>2683</v>
      </c>
      <c r="C34" s="331">
        <v>162</v>
      </c>
      <c r="D34" s="331">
        <v>147</v>
      </c>
      <c r="E34" s="331">
        <v>233</v>
      </c>
      <c r="F34" s="331">
        <v>925</v>
      </c>
      <c r="G34" s="332">
        <v>1128</v>
      </c>
      <c r="H34" s="330">
        <v>2429</v>
      </c>
      <c r="I34" s="557">
        <v>147</v>
      </c>
      <c r="J34" s="557">
        <v>232</v>
      </c>
      <c r="K34" s="331">
        <v>924</v>
      </c>
      <c r="L34" s="332">
        <v>1126</v>
      </c>
      <c r="M34" s="330">
        <v>1191</v>
      </c>
      <c r="N34" s="331">
        <v>458</v>
      </c>
      <c r="O34" s="332">
        <v>103</v>
      </c>
      <c r="P34" s="330">
        <v>940</v>
      </c>
      <c r="Q34" s="331">
        <v>458</v>
      </c>
      <c r="R34" s="348">
        <v>103</v>
      </c>
    </row>
    <row r="35" spans="1:18" ht="13.5" customHeight="1">
      <c r="A35" s="280" t="s">
        <v>50</v>
      </c>
      <c r="B35" s="358">
        <v>3505</v>
      </c>
      <c r="C35" s="331">
        <v>274</v>
      </c>
      <c r="D35" s="331">
        <v>218</v>
      </c>
      <c r="E35" s="331">
        <v>295</v>
      </c>
      <c r="F35" s="331">
        <v>1125</v>
      </c>
      <c r="G35" s="332">
        <v>1505</v>
      </c>
      <c r="H35" s="330">
        <v>3143</v>
      </c>
      <c r="I35" s="557">
        <v>218</v>
      </c>
      <c r="J35" s="557">
        <v>295</v>
      </c>
      <c r="K35" s="331">
        <v>1125</v>
      </c>
      <c r="L35" s="332">
        <v>1505</v>
      </c>
      <c r="M35" s="330">
        <v>1672</v>
      </c>
      <c r="N35" s="331">
        <v>661</v>
      </c>
      <c r="O35" s="332">
        <v>136</v>
      </c>
      <c r="P35" s="330">
        <v>1310</v>
      </c>
      <c r="Q35" s="331">
        <v>661</v>
      </c>
      <c r="R35" s="348">
        <v>136</v>
      </c>
    </row>
    <row r="36" spans="1:18" ht="13.5" customHeight="1">
      <c r="A36" s="280" t="s">
        <v>51</v>
      </c>
      <c r="B36" s="358">
        <v>2883</v>
      </c>
      <c r="C36" s="331">
        <v>895</v>
      </c>
      <c r="D36" s="331">
        <v>180</v>
      </c>
      <c r="E36" s="331">
        <v>296</v>
      </c>
      <c r="F36" s="331">
        <v>685</v>
      </c>
      <c r="G36" s="332">
        <v>777</v>
      </c>
      <c r="H36" s="330">
        <v>1935</v>
      </c>
      <c r="I36" s="557">
        <v>180</v>
      </c>
      <c r="J36" s="557">
        <v>296</v>
      </c>
      <c r="K36" s="331">
        <v>682</v>
      </c>
      <c r="L36" s="332">
        <v>777</v>
      </c>
      <c r="M36" s="330">
        <v>1968</v>
      </c>
      <c r="N36" s="331">
        <v>465</v>
      </c>
      <c r="O36" s="332">
        <v>82</v>
      </c>
      <c r="P36" s="330">
        <v>1022</v>
      </c>
      <c r="Q36" s="331">
        <v>465</v>
      </c>
      <c r="R36" s="348">
        <v>81</v>
      </c>
    </row>
    <row r="37" spans="1:18" ht="13.5" customHeight="1">
      <c r="A37" s="280" t="s">
        <v>52</v>
      </c>
      <c r="B37" s="358">
        <v>2401</v>
      </c>
      <c r="C37" s="331">
        <v>1198</v>
      </c>
      <c r="D37" s="331">
        <v>155</v>
      </c>
      <c r="E37" s="331">
        <v>258</v>
      </c>
      <c r="F37" s="331">
        <v>358</v>
      </c>
      <c r="G37" s="332">
        <v>396</v>
      </c>
      <c r="H37" s="330">
        <v>1162</v>
      </c>
      <c r="I37" s="557">
        <v>155</v>
      </c>
      <c r="J37" s="557">
        <v>258</v>
      </c>
      <c r="K37" s="331">
        <v>356</v>
      </c>
      <c r="L37" s="332">
        <v>393</v>
      </c>
      <c r="M37" s="330">
        <v>1895</v>
      </c>
      <c r="N37" s="331">
        <v>207</v>
      </c>
      <c r="O37" s="332">
        <v>41</v>
      </c>
      <c r="P37" s="330">
        <v>661</v>
      </c>
      <c r="Q37" s="331">
        <v>207</v>
      </c>
      <c r="R37" s="348">
        <v>41</v>
      </c>
    </row>
    <row r="38" spans="1:18" ht="13.5" customHeight="1">
      <c r="A38" s="280" t="s">
        <v>53</v>
      </c>
      <c r="B38" s="358">
        <v>2134</v>
      </c>
      <c r="C38" s="331">
        <v>1376</v>
      </c>
      <c r="D38" s="331">
        <v>124</v>
      </c>
      <c r="E38" s="331">
        <v>179</v>
      </c>
      <c r="F38" s="331">
        <v>189</v>
      </c>
      <c r="G38" s="332">
        <v>241</v>
      </c>
      <c r="H38" s="330">
        <v>730</v>
      </c>
      <c r="I38" s="557">
        <v>124</v>
      </c>
      <c r="J38" s="557">
        <v>179</v>
      </c>
      <c r="K38" s="331">
        <v>187</v>
      </c>
      <c r="L38" s="332">
        <v>240</v>
      </c>
      <c r="M38" s="330">
        <v>1790</v>
      </c>
      <c r="N38" s="331">
        <v>78</v>
      </c>
      <c r="O38" s="332">
        <v>8</v>
      </c>
      <c r="P38" s="330">
        <v>389</v>
      </c>
      <c r="Q38" s="331">
        <v>78</v>
      </c>
      <c r="R38" s="348">
        <v>8</v>
      </c>
    </row>
    <row r="39" spans="1:18" ht="13.5" customHeight="1">
      <c r="A39" s="280" t="s">
        <v>54</v>
      </c>
      <c r="B39" s="358">
        <v>1582</v>
      </c>
      <c r="C39" s="331">
        <v>1211</v>
      </c>
      <c r="D39" s="331">
        <v>77</v>
      </c>
      <c r="E39" s="331">
        <v>69</v>
      </c>
      <c r="F39" s="331">
        <v>79</v>
      </c>
      <c r="G39" s="332">
        <v>126</v>
      </c>
      <c r="H39" s="330">
        <v>351</v>
      </c>
      <c r="I39" s="557">
        <v>77</v>
      </c>
      <c r="J39" s="557">
        <v>69</v>
      </c>
      <c r="K39" s="331">
        <v>79</v>
      </c>
      <c r="L39" s="332">
        <v>126</v>
      </c>
      <c r="M39" s="330">
        <v>1399</v>
      </c>
      <c r="N39" s="331">
        <v>14</v>
      </c>
      <c r="O39" s="332">
        <v>8</v>
      </c>
      <c r="P39" s="330">
        <v>168</v>
      </c>
      <c r="Q39" s="331">
        <v>14</v>
      </c>
      <c r="R39" s="348">
        <v>8</v>
      </c>
    </row>
    <row r="40" spans="1:18" ht="13.5" customHeight="1">
      <c r="A40" s="280" t="s">
        <v>55</v>
      </c>
      <c r="B40" s="358">
        <v>911</v>
      </c>
      <c r="C40" s="331">
        <v>722</v>
      </c>
      <c r="D40" s="331">
        <v>38</v>
      </c>
      <c r="E40" s="331">
        <v>27</v>
      </c>
      <c r="F40" s="331">
        <v>32</v>
      </c>
      <c r="G40" s="332">
        <v>77</v>
      </c>
      <c r="H40" s="330">
        <v>174</v>
      </c>
      <c r="I40" s="557">
        <v>38</v>
      </c>
      <c r="J40" s="557">
        <v>27</v>
      </c>
      <c r="K40" s="331">
        <v>32</v>
      </c>
      <c r="L40" s="332">
        <v>77</v>
      </c>
      <c r="M40" s="330">
        <v>808</v>
      </c>
      <c r="N40" s="331">
        <v>5</v>
      </c>
      <c r="O40" s="332">
        <v>1</v>
      </c>
      <c r="P40" s="330">
        <v>71</v>
      </c>
      <c r="Q40" s="331">
        <v>5</v>
      </c>
      <c r="R40" s="348">
        <v>1</v>
      </c>
    </row>
    <row r="41" spans="1:18" ht="13.5" customHeight="1">
      <c r="A41" s="280" t="s">
        <v>522</v>
      </c>
      <c r="B41" s="358">
        <v>602</v>
      </c>
      <c r="C41" s="331">
        <v>531</v>
      </c>
      <c r="D41" s="331">
        <v>22</v>
      </c>
      <c r="E41" s="331">
        <v>10</v>
      </c>
      <c r="F41" s="331">
        <v>9</v>
      </c>
      <c r="G41" s="332">
        <v>19</v>
      </c>
      <c r="H41" s="330">
        <v>60</v>
      </c>
      <c r="I41" s="557">
        <v>22</v>
      </c>
      <c r="J41" s="557">
        <v>10</v>
      </c>
      <c r="K41" s="331">
        <v>9</v>
      </c>
      <c r="L41" s="332">
        <v>19</v>
      </c>
      <c r="M41" s="330">
        <v>576</v>
      </c>
      <c r="N41" s="331">
        <v>2</v>
      </c>
      <c r="O41" s="329" t="s">
        <v>509</v>
      </c>
      <c r="P41" s="330">
        <v>34</v>
      </c>
      <c r="Q41" s="331">
        <v>2</v>
      </c>
      <c r="R41" s="347" t="s">
        <v>509</v>
      </c>
    </row>
    <row r="42" spans="1:18" ht="6" customHeight="1">
      <c r="A42" s="323"/>
      <c r="B42" s="362"/>
      <c r="C42" s="338"/>
      <c r="D42" s="338"/>
      <c r="E42" s="338"/>
      <c r="F42" s="338"/>
      <c r="G42" s="339"/>
      <c r="H42" s="337"/>
      <c r="I42" s="559"/>
      <c r="J42" s="559"/>
      <c r="K42" s="338"/>
      <c r="L42" s="339"/>
      <c r="M42" s="337"/>
      <c r="N42" s="338"/>
      <c r="O42" s="355"/>
      <c r="P42" s="337"/>
      <c r="Q42" s="338"/>
      <c r="R42" s="349"/>
    </row>
    <row r="43" spans="1:18" ht="13.5" customHeight="1">
      <c r="A43" s="310" t="s">
        <v>484</v>
      </c>
      <c r="B43" s="358">
        <f aca="true" t="shared" si="4" ref="B43:H43">SUM(B44:B59)</f>
        <v>49136</v>
      </c>
      <c r="C43" s="331">
        <f t="shared" si="4"/>
        <v>25626</v>
      </c>
      <c r="D43" s="331">
        <f t="shared" si="4"/>
        <v>1369</v>
      </c>
      <c r="E43" s="331">
        <f t="shared" si="4"/>
        <v>7900</v>
      </c>
      <c r="F43" s="331">
        <f t="shared" si="4"/>
        <v>8125</v>
      </c>
      <c r="G43" s="332">
        <f t="shared" si="4"/>
        <v>5297</v>
      </c>
      <c r="H43" s="330">
        <f t="shared" si="4"/>
        <v>17303</v>
      </c>
      <c r="I43" s="557">
        <v>1369</v>
      </c>
      <c r="J43" s="557">
        <f aca="true" t="shared" si="5" ref="J43:R43">SUM(J44:J59)</f>
        <v>4893</v>
      </c>
      <c r="K43" s="340">
        <f t="shared" si="5"/>
        <v>6391</v>
      </c>
      <c r="L43" s="341">
        <f t="shared" si="5"/>
        <v>4650</v>
      </c>
      <c r="M43" s="352">
        <f t="shared" si="5"/>
        <v>42612</v>
      </c>
      <c r="N43" s="340">
        <f t="shared" si="5"/>
        <v>6056</v>
      </c>
      <c r="O43" s="341">
        <f t="shared" si="5"/>
        <v>842</v>
      </c>
      <c r="P43" s="352">
        <f t="shared" si="5"/>
        <v>12020</v>
      </c>
      <c r="Q43" s="340">
        <f t="shared" si="5"/>
        <v>5084</v>
      </c>
      <c r="R43" s="353">
        <f t="shared" si="5"/>
        <v>674</v>
      </c>
    </row>
    <row r="44" spans="1:18" ht="13.5" customHeight="1">
      <c r="A44" s="280" t="s">
        <v>661</v>
      </c>
      <c r="B44" s="358">
        <v>5764</v>
      </c>
      <c r="C44" s="331">
        <v>2784</v>
      </c>
      <c r="D44" s="328" t="s">
        <v>509</v>
      </c>
      <c r="E44" s="331">
        <v>2390</v>
      </c>
      <c r="F44" s="331">
        <v>522</v>
      </c>
      <c r="G44" s="332">
        <v>68</v>
      </c>
      <c r="H44" s="327" t="s">
        <v>509</v>
      </c>
      <c r="I44" s="556" t="s">
        <v>38</v>
      </c>
      <c r="J44" s="556" t="s">
        <v>509</v>
      </c>
      <c r="K44" s="328" t="s">
        <v>509</v>
      </c>
      <c r="L44" s="329" t="s">
        <v>509</v>
      </c>
      <c r="M44" s="330">
        <v>5344</v>
      </c>
      <c r="N44" s="331">
        <v>156</v>
      </c>
      <c r="O44" s="332">
        <v>14</v>
      </c>
      <c r="P44" s="327" t="s">
        <v>509</v>
      </c>
      <c r="Q44" s="328" t="s">
        <v>509</v>
      </c>
      <c r="R44" s="347" t="s">
        <v>509</v>
      </c>
    </row>
    <row r="45" spans="1:18" ht="13.5" customHeight="1">
      <c r="A45" s="280" t="s">
        <v>488</v>
      </c>
      <c r="B45" s="358">
        <v>1969</v>
      </c>
      <c r="C45" s="331">
        <v>58</v>
      </c>
      <c r="D45" s="328">
        <v>1</v>
      </c>
      <c r="E45" s="331">
        <v>658</v>
      </c>
      <c r="F45" s="331">
        <v>885</v>
      </c>
      <c r="G45" s="332">
        <v>310</v>
      </c>
      <c r="H45" s="330">
        <v>233</v>
      </c>
      <c r="I45" s="557">
        <v>1</v>
      </c>
      <c r="J45" s="557">
        <v>129</v>
      </c>
      <c r="K45" s="331">
        <v>76</v>
      </c>
      <c r="L45" s="332">
        <v>27</v>
      </c>
      <c r="M45" s="330">
        <v>1697</v>
      </c>
      <c r="N45" s="331">
        <v>809</v>
      </c>
      <c r="O45" s="332">
        <v>114</v>
      </c>
      <c r="P45" s="330">
        <v>215</v>
      </c>
      <c r="Q45" s="331">
        <v>76</v>
      </c>
      <c r="R45" s="348">
        <v>9</v>
      </c>
    </row>
    <row r="46" spans="1:18" ht="13.5" customHeight="1">
      <c r="A46" s="280" t="s">
        <v>39</v>
      </c>
      <c r="B46" s="358">
        <v>2427</v>
      </c>
      <c r="C46" s="331">
        <v>280</v>
      </c>
      <c r="D46" s="331">
        <v>9</v>
      </c>
      <c r="E46" s="331">
        <v>428</v>
      </c>
      <c r="F46" s="331">
        <v>918</v>
      </c>
      <c r="G46" s="332">
        <v>704</v>
      </c>
      <c r="H46" s="330">
        <v>1397</v>
      </c>
      <c r="I46" s="557">
        <v>9</v>
      </c>
      <c r="J46" s="557">
        <v>365</v>
      </c>
      <c r="K46" s="331">
        <v>566</v>
      </c>
      <c r="L46" s="332">
        <v>457</v>
      </c>
      <c r="M46" s="330">
        <v>1568</v>
      </c>
      <c r="N46" s="331">
        <v>615</v>
      </c>
      <c r="O46" s="332">
        <v>148</v>
      </c>
      <c r="P46" s="330">
        <v>1017</v>
      </c>
      <c r="Q46" s="331">
        <v>540</v>
      </c>
      <c r="R46" s="348">
        <v>103</v>
      </c>
    </row>
    <row r="47" spans="1:18" ht="13.5" customHeight="1">
      <c r="A47" s="280" t="s">
        <v>40</v>
      </c>
      <c r="B47" s="358">
        <v>3026</v>
      </c>
      <c r="C47" s="331">
        <v>837</v>
      </c>
      <c r="D47" s="331">
        <v>28</v>
      </c>
      <c r="E47" s="331">
        <v>347</v>
      </c>
      <c r="F47" s="331">
        <v>871</v>
      </c>
      <c r="G47" s="332">
        <v>830</v>
      </c>
      <c r="H47" s="330">
        <v>2008</v>
      </c>
      <c r="I47" s="557">
        <v>28</v>
      </c>
      <c r="J47" s="557">
        <v>336</v>
      </c>
      <c r="K47" s="331">
        <v>846</v>
      </c>
      <c r="L47" s="332">
        <v>798</v>
      </c>
      <c r="M47" s="330">
        <v>2227</v>
      </c>
      <c r="N47" s="331">
        <v>774</v>
      </c>
      <c r="O47" s="332">
        <v>128</v>
      </c>
      <c r="P47" s="330">
        <v>1262</v>
      </c>
      <c r="Q47" s="331">
        <v>772</v>
      </c>
      <c r="R47" s="348">
        <v>126</v>
      </c>
    </row>
    <row r="48" spans="1:18" ht="13.5" customHeight="1">
      <c r="A48" s="280" t="s">
        <v>41</v>
      </c>
      <c r="B48" s="358">
        <v>4127</v>
      </c>
      <c r="C48" s="331">
        <v>1877</v>
      </c>
      <c r="D48" s="331">
        <v>79</v>
      </c>
      <c r="E48" s="331">
        <v>391</v>
      </c>
      <c r="F48" s="331">
        <v>886</v>
      </c>
      <c r="G48" s="332">
        <v>790</v>
      </c>
      <c r="H48" s="330">
        <v>2119</v>
      </c>
      <c r="I48" s="557">
        <v>79</v>
      </c>
      <c r="J48" s="557">
        <v>387</v>
      </c>
      <c r="K48" s="331">
        <v>875</v>
      </c>
      <c r="L48" s="332">
        <v>778</v>
      </c>
      <c r="M48" s="330">
        <v>3205</v>
      </c>
      <c r="N48" s="331">
        <v>648</v>
      </c>
      <c r="O48" s="332">
        <v>106</v>
      </c>
      <c r="P48" s="330">
        <v>1218</v>
      </c>
      <c r="Q48" s="331">
        <v>646</v>
      </c>
      <c r="R48" s="348">
        <v>106</v>
      </c>
    </row>
    <row r="49" spans="1:18" ht="13.5" customHeight="1">
      <c r="A49" s="280" t="s">
        <v>42</v>
      </c>
      <c r="B49" s="358">
        <v>3885</v>
      </c>
      <c r="C49" s="331">
        <v>1972</v>
      </c>
      <c r="D49" s="331">
        <v>109</v>
      </c>
      <c r="E49" s="331">
        <v>401</v>
      </c>
      <c r="F49" s="331">
        <v>697</v>
      </c>
      <c r="G49" s="332">
        <v>607</v>
      </c>
      <c r="H49" s="330">
        <v>1802</v>
      </c>
      <c r="I49" s="557">
        <v>109</v>
      </c>
      <c r="J49" s="557">
        <v>399</v>
      </c>
      <c r="K49" s="331">
        <v>691</v>
      </c>
      <c r="L49" s="332">
        <v>603</v>
      </c>
      <c r="M49" s="330">
        <v>3151</v>
      </c>
      <c r="N49" s="331">
        <v>506</v>
      </c>
      <c r="O49" s="332">
        <v>64</v>
      </c>
      <c r="P49" s="330">
        <v>1077</v>
      </c>
      <c r="Q49" s="331">
        <v>506</v>
      </c>
      <c r="R49" s="348">
        <v>63</v>
      </c>
    </row>
    <row r="50" spans="1:18" ht="13.5" customHeight="1">
      <c r="A50" s="280" t="s">
        <v>47</v>
      </c>
      <c r="B50" s="358">
        <v>3418</v>
      </c>
      <c r="C50" s="331">
        <v>1547</v>
      </c>
      <c r="D50" s="331">
        <v>132</v>
      </c>
      <c r="E50" s="331">
        <v>574</v>
      </c>
      <c r="F50" s="331">
        <v>618</v>
      </c>
      <c r="G50" s="332">
        <v>474</v>
      </c>
      <c r="H50" s="330">
        <v>1795</v>
      </c>
      <c r="I50" s="557">
        <v>132</v>
      </c>
      <c r="J50" s="557">
        <v>574</v>
      </c>
      <c r="K50" s="331">
        <v>615</v>
      </c>
      <c r="L50" s="332">
        <v>474</v>
      </c>
      <c r="M50" s="330">
        <v>2937</v>
      </c>
      <c r="N50" s="331">
        <v>552</v>
      </c>
      <c r="O50" s="332">
        <v>59</v>
      </c>
      <c r="P50" s="330">
        <v>1316</v>
      </c>
      <c r="Q50" s="331">
        <v>551</v>
      </c>
      <c r="R50" s="348">
        <v>59</v>
      </c>
    </row>
    <row r="51" spans="1:18" ht="13.5" customHeight="1">
      <c r="A51" s="280" t="s">
        <v>48</v>
      </c>
      <c r="B51" s="358">
        <v>2949</v>
      </c>
      <c r="C51" s="331">
        <v>1125</v>
      </c>
      <c r="D51" s="331">
        <v>127</v>
      </c>
      <c r="E51" s="331">
        <v>578</v>
      </c>
      <c r="F51" s="331">
        <v>681</v>
      </c>
      <c r="G51" s="332">
        <v>398</v>
      </c>
      <c r="H51" s="330">
        <v>1780</v>
      </c>
      <c r="I51" s="557">
        <v>127</v>
      </c>
      <c r="J51" s="557">
        <v>577</v>
      </c>
      <c r="K51" s="331">
        <v>679</v>
      </c>
      <c r="L51" s="332">
        <v>397</v>
      </c>
      <c r="M51" s="330">
        <v>2467</v>
      </c>
      <c r="N51" s="331">
        <v>551</v>
      </c>
      <c r="O51" s="332">
        <v>46</v>
      </c>
      <c r="P51" s="330">
        <v>1301</v>
      </c>
      <c r="Q51" s="331">
        <v>551</v>
      </c>
      <c r="R51" s="348">
        <v>46</v>
      </c>
    </row>
    <row r="52" spans="1:18" ht="13.5" customHeight="1">
      <c r="A52" s="280" t="s">
        <v>49</v>
      </c>
      <c r="B52" s="358">
        <v>3261</v>
      </c>
      <c r="C52" s="331">
        <v>1422</v>
      </c>
      <c r="D52" s="331">
        <v>151</v>
      </c>
      <c r="E52" s="331">
        <v>622</v>
      </c>
      <c r="F52" s="331">
        <v>688</v>
      </c>
      <c r="G52" s="332">
        <v>331</v>
      </c>
      <c r="H52" s="330">
        <v>1790</v>
      </c>
      <c r="I52" s="557">
        <v>151</v>
      </c>
      <c r="J52" s="557">
        <v>622</v>
      </c>
      <c r="K52" s="331">
        <v>686</v>
      </c>
      <c r="L52" s="332">
        <v>331</v>
      </c>
      <c r="M52" s="330">
        <v>2811</v>
      </c>
      <c r="N52" s="331">
        <v>521</v>
      </c>
      <c r="O52" s="332">
        <v>48</v>
      </c>
      <c r="P52" s="330">
        <v>1339</v>
      </c>
      <c r="Q52" s="331">
        <v>518</v>
      </c>
      <c r="R52" s="348">
        <v>48</v>
      </c>
    </row>
    <row r="53" spans="1:18" ht="13.5" customHeight="1">
      <c r="A53" s="280" t="s">
        <v>50</v>
      </c>
      <c r="B53" s="358">
        <v>4150</v>
      </c>
      <c r="C53" s="331">
        <v>2075</v>
      </c>
      <c r="D53" s="331">
        <v>217</v>
      </c>
      <c r="E53" s="331">
        <v>703</v>
      </c>
      <c r="F53" s="331">
        <v>737</v>
      </c>
      <c r="G53" s="332">
        <v>377</v>
      </c>
      <c r="H53" s="330">
        <v>2031</v>
      </c>
      <c r="I53" s="557">
        <v>217</v>
      </c>
      <c r="J53" s="557">
        <v>702</v>
      </c>
      <c r="K53" s="331">
        <v>735</v>
      </c>
      <c r="L53" s="332">
        <v>377</v>
      </c>
      <c r="M53" s="330">
        <v>3600</v>
      </c>
      <c r="N53" s="331">
        <v>504</v>
      </c>
      <c r="O53" s="332">
        <v>60</v>
      </c>
      <c r="P53" s="330">
        <v>1483</v>
      </c>
      <c r="Q53" s="331">
        <v>504</v>
      </c>
      <c r="R53" s="348">
        <v>60</v>
      </c>
    </row>
    <row r="54" spans="1:18" ht="13.5" customHeight="1">
      <c r="A54" s="280" t="s">
        <v>51</v>
      </c>
      <c r="B54" s="358">
        <v>3368</v>
      </c>
      <c r="C54" s="331">
        <v>2210</v>
      </c>
      <c r="D54" s="331">
        <v>169</v>
      </c>
      <c r="E54" s="331">
        <v>415</v>
      </c>
      <c r="F54" s="331">
        <v>354</v>
      </c>
      <c r="G54" s="332">
        <v>184</v>
      </c>
      <c r="H54" s="330">
        <v>1120</v>
      </c>
      <c r="I54" s="557">
        <v>169</v>
      </c>
      <c r="J54" s="557">
        <v>413</v>
      </c>
      <c r="K54" s="331">
        <v>354</v>
      </c>
      <c r="L54" s="332">
        <v>184</v>
      </c>
      <c r="M54" s="330">
        <v>3138</v>
      </c>
      <c r="N54" s="331">
        <v>272</v>
      </c>
      <c r="O54" s="332">
        <v>36</v>
      </c>
      <c r="P54" s="330">
        <v>889</v>
      </c>
      <c r="Q54" s="331">
        <v>272</v>
      </c>
      <c r="R54" s="348">
        <v>35</v>
      </c>
    </row>
    <row r="55" spans="1:18" ht="13.5" customHeight="1">
      <c r="A55" s="280" t="s">
        <v>52</v>
      </c>
      <c r="B55" s="358">
        <v>2942</v>
      </c>
      <c r="C55" s="331">
        <v>2310</v>
      </c>
      <c r="D55" s="331">
        <v>139</v>
      </c>
      <c r="E55" s="331">
        <v>212</v>
      </c>
      <c r="F55" s="331">
        <v>165</v>
      </c>
      <c r="G55" s="332">
        <v>95</v>
      </c>
      <c r="H55" s="330">
        <v>611</v>
      </c>
      <c r="I55" s="557">
        <v>139</v>
      </c>
      <c r="J55" s="557">
        <v>212</v>
      </c>
      <c r="K55" s="331">
        <v>165</v>
      </c>
      <c r="L55" s="332">
        <v>95</v>
      </c>
      <c r="M55" s="330">
        <v>2788</v>
      </c>
      <c r="N55" s="331">
        <v>94</v>
      </c>
      <c r="O55" s="332">
        <v>12</v>
      </c>
      <c r="P55" s="330">
        <v>457</v>
      </c>
      <c r="Q55" s="331">
        <v>94</v>
      </c>
      <c r="R55" s="348">
        <v>12</v>
      </c>
    </row>
    <row r="56" spans="1:18" ht="13.5" customHeight="1">
      <c r="A56" s="280" t="s">
        <v>53</v>
      </c>
      <c r="B56" s="358">
        <v>2697</v>
      </c>
      <c r="C56" s="331">
        <v>2319</v>
      </c>
      <c r="D56" s="331">
        <v>89</v>
      </c>
      <c r="E56" s="331">
        <v>120</v>
      </c>
      <c r="F56" s="331">
        <v>73</v>
      </c>
      <c r="G56" s="332">
        <v>68</v>
      </c>
      <c r="H56" s="330">
        <v>349</v>
      </c>
      <c r="I56" s="557">
        <v>89</v>
      </c>
      <c r="J56" s="557">
        <v>119</v>
      </c>
      <c r="K56" s="331">
        <v>73</v>
      </c>
      <c r="L56" s="332">
        <v>68</v>
      </c>
      <c r="M56" s="330">
        <v>2597</v>
      </c>
      <c r="N56" s="331">
        <v>37</v>
      </c>
      <c r="O56" s="332">
        <v>4</v>
      </c>
      <c r="P56" s="330">
        <v>249</v>
      </c>
      <c r="Q56" s="331">
        <v>37</v>
      </c>
      <c r="R56" s="348">
        <v>4</v>
      </c>
    </row>
    <row r="57" spans="1:18" ht="13.5" customHeight="1">
      <c r="A57" s="280" t="s">
        <v>54</v>
      </c>
      <c r="B57" s="358">
        <v>2173</v>
      </c>
      <c r="C57" s="331">
        <v>1980</v>
      </c>
      <c r="D57" s="331">
        <v>71</v>
      </c>
      <c r="E57" s="331">
        <v>38</v>
      </c>
      <c r="F57" s="331">
        <v>24</v>
      </c>
      <c r="G57" s="332">
        <v>33</v>
      </c>
      <c r="H57" s="330">
        <v>165</v>
      </c>
      <c r="I57" s="557">
        <v>71</v>
      </c>
      <c r="J57" s="557">
        <v>37</v>
      </c>
      <c r="K57" s="331">
        <v>24</v>
      </c>
      <c r="L57" s="332">
        <v>33</v>
      </c>
      <c r="M57" s="330">
        <v>2129</v>
      </c>
      <c r="N57" s="331">
        <v>11</v>
      </c>
      <c r="O57" s="332">
        <v>2</v>
      </c>
      <c r="P57" s="330">
        <v>121</v>
      </c>
      <c r="Q57" s="331">
        <v>11</v>
      </c>
      <c r="R57" s="348">
        <v>2</v>
      </c>
    </row>
    <row r="58" spans="1:18" ht="13.5" customHeight="1">
      <c r="A58" s="280" t="s">
        <v>55</v>
      </c>
      <c r="B58" s="358">
        <v>1514</v>
      </c>
      <c r="C58" s="331">
        <v>1415</v>
      </c>
      <c r="D58" s="331">
        <v>38</v>
      </c>
      <c r="E58" s="331">
        <v>15</v>
      </c>
      <c r="F58" s="331">
        <v>5</v>
      </c>
      <c r="G58" s="332">
        <v>17</v>
      </c>
      <c r="H58" s="330">
        <v>75</v>
      </c>
      <c r="I58" s="557">
        <v>38</v>
      </c>
      <c r="J58" s="557">
        <v>15</v>
      </c>
      <c r="K58" s="331">
        <v>5</v>
      </c>
      <c r="L58" s="332">
        <v>17</v>
      </c>
      <c r="M58" s="330">
        <v>1497</v>
      </c>
      <c r="N58" s="328">
        <v>5</v>
      </c>
      <c r="O58" s="329" t="s">
        <v>509</v>
      </c>
      <c r="P58" s="330">
        <v>58</v>
      </c>
      <c r="Q58" s="328">
        <v>5</v>
      </c>
      <c r="R58" s="347" t="s">
        <v>509</v>
      </c>
    </row>
    <row r="59" spans="1:18" ht="13.5" customHeight="1">
      <c r="A59" s="281" t="s">
        <v>522</v>
      </c>
      <c r="B59" s="363">
        <v>1466</v>
      </c>
      <c r="C59" s="343">
        <v>1415</v>
      </c>
      <c r="D59" s="343">
        <v>10</v>
      </c>
      <c r="E59" s="343">
        <v>8</v>
      </c>
      <c r="F59" s="343">
        <v>1</v>
      </c>
      <c r="G59" s="345">
        <v>11</v>
      </c>
      <c r="H59" s="342">
        <v>28</v>
      </c>
      <c r="I59" s="560">
        <v>10</v>
      </c>
      <c r="J59" s="560">
        <v>6</v>
      </c>
      <c r="K59" s="343">
        <v>1</v>
      </c>
      <c r="L59" s="345">
        <v>11</v>
      </c>
      <c r="M59" s="342">
        <v>1456</v>
      </c>
      <c r="N59" s="344">
        <v>1</v>
      </c>
      <c r="O59" s="356">
        <v>1</v>
      </c>
      <c r="P59" s="342">
        <v>18</v>
      </c>
      <c r="Q59" s="344">
        <v>1</v>
      </c>
      <c r="R59" s="354">
        <v>1</v>
      </c>
    </row>
    <row r="60" spans="11:18" ht="12">
      <c r="K60" s="17"/>
      <c r="L60" s="17"/>
      <c r="M60" s="17"/>
      <c r="N60" s="17"/>
      <c r="O60" s="17"/>
      <c r="P60" s="17"/>
      <c r="Q60" s="17"/>
      <c r="R60" s="17"/>
    </row>
    <row r="61" spans="11:18" ht="12">
      <c r="K61" s="17"/>
      <c r="L61" s="17"/>
      <c r="M61" s="17"/>
      <c r="N61" s="17"/>
      <c r="O61" s="17"/>
      <c r="P61" s="17"/>
      <c r="Q61" s="17"/>
      <c r="R61" s="17"/>
    </row>
    <row r="62" spans="11:18" ht="12">
      <c r="K62" s="17"/>
      <c r="L62" s="17"/>
      <c r="M62" s="17"/>
      <c r="N62" s="17"/>
      <c r="O62" s="17"/>
      <c r="P62" s="17"/>
      <c r="Q62" s="17"/>
      <c r="R62" s="17"/>
    </row>
    <row r="63" spans="11:18" ht="12">
      <c r="K63" s="17"/>
      <c r="L63" s="17"/>
      <c r="M63" s="17"/>
      <c r="N63" s="17"/>
      <c r="O63" s="17"/>
      <c r="P63" s="17"/>
      <c r="Q63" s="17"/>
      <c r="R63" s="17"/>
    </row>
    <row r="64" spans="11:18" ht="12">
      <c r="K64" s="17"/>
      <c r="L64" s="17"/>
      <c r="M64" s="17"/>
      <c r="N64" s="17"/>
      <c r="O64" s="17"/>
      <c r="P64" s="17"/>
      <c r="Q64" s="17"/>
      <c r="R64" s="17"/>
    </row>
    <row r="65" spans="11:18" ht="12">
      <c r="K65" s="17"/>
      <c r="L65" s="17"/>
      <c r="M65" s="17"/>
      <c r="N65" s="17"/>
      <c r="O65" s="17"/>
      <c r="P65" s="17"/>
      <c r="Q65" s="17"/>
      <c r="R65" s="17"/>
    </row>
    <row r="66" spans="11:18" ht="12">
      <c r="K66" s="17"/>
      <c r="L66" s="17"/>
      <c r="M66" s="17"/>
      <c r="N66" s="17"/>
      <c r="O66" s="17"/>
      <c r="P66" s="17"/>
      <c r="Q66" s="17"/>
      <c r="R66" s="17"/>
    </row>
    <row r="67" spans="11:18" ht="12">
      <c r="K67" s="17"/>
      <c r="L67" s="17"/>
      <c r="M67" s="17"/>
      <c r="N67" s="17"/>
      <c r="O67" s="17"/>
      <c r="P67" s="17"/>
      <c r="Q67" s="17"/>
      <c r="R67" s="17"/>
    </row>
    <row r="68" spans="11:18" ht="12">
      <c r="K68" s="17"/>
      <c r="L68" s="17"/>
      <c r="M68" s="17"/>
      <c r="N68" s="17"/>
      <c r="O68" s="17"/>
      <c r="P68" s="17"/>
      <c r="Q68" s="17"/>
      <c r="R68" s="17"/>
    </row>
    <row r="69" spans="11:18" ht="12">
      <c r="K69" s="17"/>
      <c r="L69" s="17"/>
      <c r="M69" s="17"/>
      <c r="N69" s="17"/>
      <c r="O69" s="17"/>
      <c r="P69" s="17"/>
      <c r="Q69" s="17"/>
      <c r="R69" s="17"/>
    </row>
    <row r="70" spans="11:18" ht="12">
      <c r="K70" s="17"/>
      <c r="L70" s="17"/>
      <c r="M70" s="17"/>
      <c r="N70" s="17"/>
      <c r="O70" s="17"/>
      <c r="P70" s="17"/>
      <c r="Q70" s="17"/>
      <c r="R70" s="17"/>
    </row>
    <row r="71" spans="11:18" ht="12">
      <c r="K71" s="17"/>
      <c r="L71" s="17"/>
      <c r="M71" s="17"/>
      <c r="N71" s="17"/>
      <c r="O71" s="17"/>
      <c r="P71" s="17"/>
      <c r="Q71" s="17"/>
      <c r="R71" s="17"/>
    </row>
    <row r="72" spans="11:18" ht="12">
      <c r="K72" s="17"/>
      <c r="L72" s="17"/>
      <c r="M72" s="17"/>
      <c r="N72" s="17"/>
      <c r="O72" s="17"/>
      <c r="P72" s="17"/>
      <c r="Q72" s="17"/>
      <c r="R72" s="17"/>
    </row>
    <row r="73" spans="11:18" ht="12">
      <c r="K73" s="17"/>
      <c r="L73" s="17"/>
      <c r="M73" s="17"/>
      <c r="N73" s="17"/>
      <c r="O73" s="17"/>
      <c r="P73" s="17"/>
      <c r="Q73" s="17"/>
      <c r="R73" s="17"/>
    </row>
    <row r="74" spans="11:18" ht="12">
      <c r="K74" s="17"/>
      <c r="L74" s="17"/>
      <c r="M74" s="17"/>
      <c r="N74" s="17"/>
      <c r="O74" s="17"/>
      <c r="P74" s="17"/>
      <c r="Q74" s="17"/>
      <c r="R74" s="17"/>
    </row>
    <row r="75" spans="11:18" ht="12">
      <c r="K75" s="17"/>
      <c r="L75" s="17"/>
      <c r="M75" s="17"/>
      <c r="N75" s="17"/>
      <c r="O75" s="17"/>
      <c r="P75" s="17"/>
      <c r="Q75" s="17"/>
      <c r="R75" s="17"/>
    </row>
    <row r="76" spans="11:18" ht="12">
      <c r="K76" s="17"/>
      <c r="L76" s="17"/>
      <c r="M76" s="17"/>
      <c r="N76" s="17"/>
      <c r="O76" s="17"/>
      <c r="P76" s="17"/>
      <c r="Q76" s="17"/>
      <c r="R76" s="17"/>
    </row>
    <row r="77" spans="11:18" ht="12">
      <c r="K77" s="17"/>
      <c r="L77" s="17"/>
      <c r="M77" s="17"/>
      <c r="N77" s="17"/>
      <c r="O77" s="17"/>
      <c r="P77" s="17"/>
      <c r="Q77" s="17"/>
      <c r="R77" s="17"/>
    </row>
    <row r="78" spans="11:18" ht="12">
      <c r="K78" s="17"/>
      <c r="L78" s="17"/>
      <c r="M78" s="17"/>
      <c r="N78" s="17"/>
      <c r="O78" s="17"/>
      <c r="P78" s="17"/>
      <c r="Q78" s="17"/>
      <c r="R78" s="17"/>
    </row>
    <row r="79" spans="11:18" ht="12">
      <c r="K79" s="17"/>
      <c r="L79" s="17"/>
      <c r="M79" s="17"/>
      <c r="N79" s="17"/>
      <c r="O79" s="17"/>
      <c r="P79" s="17"/>
      <c r="Q79" s="17"/>
      <c r="R79" s="17"/>
    </row>
    <row r="80" spans="11:18" ht="12">
      <c r="K80" s="17"/>
      <c r="L80" s="17"/>
      <c r="M80" s="17"/>
      <c r="N80" s="17"/>
      <c r="O80" s="17"/>
      <c r="P80" s="17"/>
      <c r="Q80" s="17"/>
      <c r="R80" s="17"/>
    </row>
    <row r="81" spans="11:18" ht="12">
      <c r="K81" s="17"/>
      <c r="L81" s="17"/>
      <c r="M81" s="17"/>
      <c r="N81" s="17"/>
      <c r="O81" s="17"/>
      <c r="P81" s="17"/>
      <c r="Q81" s="17"/>
      <c r="R81" s="17"/>
    </row>
    <row r="82" spans="11:18" ht="12">
      <c r="K82" s="17"/>
      <c r="L82" s="17"/>
      <c r="M82" s="17"/>
      <c r="N82" s="17"/>
      <c r="O82" s="17"/>
      <c r="P82" s="17"/>
      <c r="Q82" s="17"/>
      <c r="R82" s="17"/>
    </row>
    <row r="83" spans="11:18" ht="12">
      <c r="K83" s="17"/>
      <c r="L83" s="17"/>
      <c r="M83" s="17"/>
      <c r="N83" s="17"/>
      <c r="O83" s="17"/>
      <c r="P83" s="17"/>
      <c r="Q83" s="17"/>
      <c r="R83" s="17"/>
    </row>
    <row r="84" spans="11:18" ht="12">
      <c r="K84" s="17"/>
      <c r="L84" s="17"/>
      <c r="M84" s="17"/>
      <c r="N84" s="17"/>
      <c r="O84" s="17"/>
      <c r="P84" s="17"/>
      <c r="Q84" s="17"/>
      <c r="R84" s="17"/>
    </row>
    <row r="85" spans="11:18" ht="12">
      <c r="K85" s="17"/>
      <c r="L85" s="17"/>
      <c r="M85" s="17"/>
      <c r="N85" s="17"/>
      <c r="O85" s="17"/>
      <c r="P85" s="17"/>
      <c r="Q85" s="17"/>
      <c r="R85" s="17"/>
    </row>
    <row r="86" spans="11:18" ht="12">
      <c r="K86" s="17"/>
      <c r="L86" s="17"/>
      <c r="M86" s="17"/>
      <c r="N86" s="17"/>
      <c r="O86" s="17"/>
      <c r="P86" s="17"/>
      <c r="Q86" s="17"/>
      <c r="R86" s="17"/>
    </row>
    <row r="87" spans="11:18" ht="12">
      <c r="K87" s="17"/>
      <c r="L87" s="17"/>
      <c r="M87" s="17"/>
      <c r="N87" s="17"/>
      <c r="O87" s="17"/>
      <c r="P87" s="17"/>
      <c r="Q87" s="17"/>
      <c r="R87" s="17"/>
    </row>
    <row r="88" spans="11:18" ht="12">
      <c r="K88" s="17"/>
      <c r="L88" s="17"/>
      <c r="M88" s="17"/>
      <c r="N88" s="17"/>
      <c r="O88" s="17"/>
      <c r="P88" s="17"/>
      <c r="Q88" s="17"/>
      <c r="R88" s="17"/>
    </row>
    <row r="89" spans="11:18" ht="12">
      <c r="K89" s="17"/>
      <c r="L89" s="17"/>
      <c r="M89" s="17"/>
      <c r="N89" s="17"/>
      <c r="O89" s="17"/>
      <c r="P89" s="17"/>
      <c r="Q89" s="17"/>
      <c r="R89" s="17"/>
    </row>
    <row r="90" spans="11:18" ht="12">
      <c r="K90" s="17"/>
      <c r="L90" s="17"/>
      <c r="M90" s="17"/>
      <c r="N90" s="17"/>
      <c r="O90" s="17"/>
      <c r="P90" s="17"/>
      <c r="Q90" s="17"/>
      <c r="R90" s="17"/>
    </row>
    <row r="91" spans="11:18" ht="12">
      <c r="K91" s="17"/>
      <c r="L91" s="17"/>
      <c r="M91" s="17"/>
      <c r="N91" s="17"/>
      <c r="O91" s="17"/>
      <c r="P91" s="17"/>
      <c r="Q91" s="17"/>
      <c r="R91" s="17"/>
    </row>
    <row r="92" spans="11:18" ht="12">
      <c r="K92" s="17"/>
      <c r="L92" s="17"/>
      <c r="M92" s="17"/>
      <c r="N92" s="17"/>
      <c r="O92" s="17"/>
      <c r="P92" s="17"/>
      <c r="Q92" s="17"/>
      <c r="R92" s="17"/>
    </row>
    <row r="93" spans="11:18" ht="12">
      <c r="K93" s="17"/>
      <c r="L93" s="17"/>
      <c r="M93" s="17"/>
      <c r="N93" s="17"/>
      <c r="O93" s="17"/>
      <c r="P93" s="17"/>
      <c r="Q93" s="17"/>
      <c r="R93" s="17"/>
    </row>
    <row r="94" spans="11:18" ht="12">
      <c r="K94" s="17"/>
      <c r="L94" s="17"/>
      <c r="M94" s="17"/>
      <c r="N94" s="17"/>
      <c r="O94" s="17"/>
      <c r="P94" s="17"/>
      <c r="Q94" s="17"/>
      <c r="R94" s="17"/>
    </row>
    <row r="95" spans="11:18" ht="12">
      <c r="K95" s="17"/>
      <c r="L95" s="17"/>
      <c r="M95" s="17"/>
      <c r="N95" s="17"/>
      <c r="O95" s="17"/>
      <c r="P95" s="17"/>
      <c r="Q95" s="17"/>
      <c r="R95" s="17"/>
    </row>
    <row r="96" spans="11:18" ht="12">
      <c r="K96" s="17"/>
      <c r="L96" s="17"/>
      <c r="M96" s="17"/>
      <c r="N96" s="17"/>
      <c r="O96" s="17"/>
      <c r="P96" s="17"/>
      <c r="Q96" s="17"/>
      <c r="R96" s="17"/>
    </row>
    <row r="97" spans="11:18" ht="12">
      <c r="K97" s="17"/>
      <c r="L97" s="17"/>
      <c r="M97" s="17"/>
      <c r="N97" s="17"/>
      <c r="O97" s="17"/>
      <c r="P97" s="17"/>
      <c r="Q97" s="17"/>
      <c r="R97" s="17"/>
    </row>
    <row r="98" spans="11:18" ht="12">
      <c r="K98" s="17"/>
      <c r="L98" s="17"/>
      <c r="M98" s="17"/>
      <c r="N98" s="17"/>
      <c r="O98" s="17"/>
      <c r="P98" s="17"/>
      <c r="Q98" s="17"/>
      <c r="R98" s="17"/>
    </row>
    <row r="99" spans="11:18" ht="12">
      <c r="K99" s="17"/>
      <c r="L99" s="17"/>
      <c r="M99" s="17"/>
      <c r="N99" s="17"/>
      <c r="O99" s="17"/>
      <c r="P99" s="17"/>
      <c r="Q99" s="17"/>
      <c r="R99" s="17"/>
    </row>
    <row r="100" spans="11:18" ht="12">
      <c r="K100" s="17"/>
      <c r="L100" s="17"/>
      <c r="M100" s="17"/>
      <c r="N100" s="17"/>
      <c r="O100" s="17"/>
      <c r="P100" s="17"/>
      <c r="Q100" s="17"/>
      <c r="R100" s="17"/>
    </row>
  </sheetData>
  <mergeCells count="11">
    <mergeCell ref="H4:I4"/>
    <mergeCell ref="M4:O4"/>
    <mergeCell ref="P4:R4"/>
    <mergeCell ref="A4:A6"/>
    <mergeCell ref="B5:B6"/>
    <mergeCell ref="C5:C6"/>
    <mergeCell ref="D5:D6"/>
    <mergeCell ref="B4:G4"/>
    <mergeCell ref="E5:E6"/>
    <mergeCell ref="F5:F6"/>
    <mergeCell ref="G5:G6"/>
  </mergeCells>
  <hyperlinks>
    <hyperlink ref="A1" location="目次!A23" display="目次へ"/>
  </hyperlinks>
  <printOptions/>
  <pageMargins left="0.7874015748031497" right="0.5905511811023623" top="0.984251968503937" bottom="0.5905511811023623" header="0.5118110236220472" footer="0.31496062992125984"/>
  <pageSetup firstPageNumber="22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99"/>
  <sheetViews>
    <sheetView workbookViewId="0" topLeftCell="A1">
      <selection activeCell="A1" sqref="A1"/>
    </sheetView>
  </sheetViews>
  <sheetFormatPr defaultColWidth="9.00390625" defaultRowHeight="13.5"/>
  <cols>
    <col min="1" max="1" width="19.125" style="45" customWidth="1"/>
    <col min="2" max="4" width="8.375" style="45" customWidth="1"/>
    <col min="5" max="5" width="19.125" style="45" customWidth="1"/>
    <col min="6" max="8" width="8.375" style="45" customWidth="1"/>
    <col min="9" max="9" width="9.00390625" style="46" customWidth="1"/>
    <col min="10" max="16384" width="9.00390625" style="45" customWidth="1"/>
  </cols>
  <sheetData>
    <row r="1" spans="1:12" s="875" customFormat="1" ht="15" customHeight="1">
      <c r="A1" s="893" t="s">
        <v>221</v>
      </c>
      <c r="L1" s="876"/>
    </row>
    <row r="2" ht="13.5">
      <c r="A2" s="883" t="s">
        <v>113</v>
      </c>
    </row>
    <row r="3" ht="6" customHeight="1"/>
    <row r="4" spans="1:8" ht="15.75" customHeight="1">
      <c r="A4" s="366" t="s">
        <v>563</v>
      </c>
      <c r="B4" s="366" t="s">
        <v>529</v>
      </c>
      <c r="C4" s="365" t="s">
        <v>674</v>
      </c>
      <c r="D4" s="367" t="s">
        <v>675</v>
      </c>
      <c r="E4" s="365" t="s">
        <v>563</v>
      </c>
      <c r="F4" s="366" t="s">
        <v>529</v>
      </c>
      <c r="G4" s="365" t="s">
        <v>674</v>
      </c>
      <c r="H4" s="367" t="s">
        <v>675</v>
      </c>
    </row>
    <row r="5" spans="1:10" ht="11.25" customHeight="1">
      <c r="A5" s="368" t="s">
        <v>822</v>
      </c>
      <c r="B5" s="379"/>
      <c r="C5" s="380"/>
      <c r="D5" s="381"/>
      <c r="E5" s="375" t="s">
        <v>441</v>
      </c>
      <c r="F5" s="394">
        <v>222</v>
      </c>
      <c r="G5" s="395">
        <v>216</v>
      </c>
      <c r="H5" s="396">
        <v>6</v>
      </c>
      <c r="J5" s="364"/>
    </row>
    <row r="6" spans="1:10" ht="11.25" customHeight="1">
      <c r="A6" s="368" t="s">
        <v>136</v>
      </c>
      <c r="B6" s="382">
        <v>46255</v>
      </c>
      <c r="C6" s="383">
        <v>41310</v>
      </c>
      <c r="D6" s="384">
        <v>4945</v>
      </c>
      <c r="E6" s="375" t="s">
        <v>429</v>
      </c>
      <c r="F6" s="382">
        <v>374</v>
      </c>
      <c r="G6" s="383">
        <v>368</v>
      </c>
      <c r="H6" s="397">
        <v>6</v>
      </c>
      <c r="J6" s="364"/>
    </row>
    <row r="7" spans="1:10" ht="11.25" customHeight="1">
      <c r="A7" s="369" t="s">
        <v>823</v>
      </c>
      <c r="B7" s="385"/>
      <c r="C7" s="386"/>
      <c r="D7" s="387"/>
      <c r="E7" s="375" t="s">
        <v>430</v>
      </c>
      <c r="F7" s="382">
        <v>187</v>
      </c>
      <c r="G7" s="383">
        <v>160</v>
      </c>
      <c r="H7" s="397">
        <v>27</v>
      </c>
      <c r="J7" s="364"/>
    </row>
    <row r="8" spans="1:10" ht="11.25" customHeight="1">
      <c r="A8" s="369" t="s">
        <v>868</v>
      </c>
      <c r="B8" s="382">
        <v>12189</v>
      </c>
      <c r="C8" s="383">
        <v>10825</v>
      </c>
      <c r="D8" s="384">
        <v>1364</v>
      </c>
      <c r="E8" s="375" t="s">
        <v>442</v>
      </c>
      <c r="F8" s="382">
        <v>79</v>
      </c>
      <c r="G8" s="383">
        <v>76</v>
      </c>
      <c r="H8" s="397">
        <v>3</v>
      </c>
      <c r="J8" s="364"/>
    </row>
    <row r="9" spans="1:10" ht="11.25" customHeight="1">
      <c r="A9" s="370" t="s">
        <v>782</v>
      </c>
      <c r="B9" s="382">
        <v>2794</v>
      </c>
      <c r="C9" s="383">
        <v>2794</v>
      </c>
      <c r="D9" s="388" t="s">
        <v>509</v>
      </c>
      <c r="E9" s="375" t="s">
        <v>443</v>
      </c>
      <c r="F9" s="382">
        <v>44</v>
      </c>
      <c r="G9" s="383">
        <v>41</v>
      </c>
      <c r="H9" s="397">
        <v>3</v>
      </c>
      <c r="J9" s="364"/>
    </row>
    <row r="10" spans="1:10" ht="11.25" customHeight="1">
      <c r="A10" s="371" t="s">
        <v>783</v>
      </c>
      <c r="B10" s="382">
        <v>9395</v>
      </c>
      <c r="C10" s="383">
        <v>8031</v>
      </c>
      <c r="D10" s="384">
        <v>1364</v>
      </c>
      <c r="E10" s="375" t="s">
        <v>444</v>
      </c>
      <c r="F10" s="382">
        <v>41</v>
      </c>
      <c r="G10" s="383">
        <v>33</v>
      </c>
      <c r="H10" s="397">
        <v>8</v>
      </c>
      <c r="J10" s="364"/>
    </row>
    <row r="11" spans="1:10" ht="11.25" customHeight="1">
      <c r="A11" s="369" t="s">
        <v>824</v>
      </c>
      <c r="B11" s="385"/>
      <c r="C11" s="386"/>
      <c r="D11" s="387"/>
      <c r="E11" s="375" t="s">
        <v>445</v>
      </c>
      <c r="F11" s="382">
        <v>125</v>
      </c>
      <c r="G11" s="383">
        <v>114</v>
      </c>
      <c r="H11" s="397">
        <v>11</v>
      </c>
      <c r="J11" s="364"/>
    </row>
    <row r="12" spans="1:10" ht="11.25" customHeight="1">
      <c r="A12" s="369" t="s">
        <v>869</v>
      </c>
      <c r="B12" s="382">
        <v>34066</v>
      </c>
      <c r="C12" s="383">
        <v>30485</v>
      </c>
      <c r="D12" s="384">
        <v>3581</v>
      </c>
      <c r="E12" s="375" t="s">
        <v>431</v>
      </c>
      <c r="F12" s="382">
        <v>119</v>
      </c>
      <c r="G12" s="383">
        <v>104</v>
      </c>
      <c r="H12" s="397">
        <v>15</v>
      </c>
      <c r="J12" s="364"/>
    </row>
    <row r="13" spans="1:10" ht="11.25" customHeight="1">
      <c r="A13" s="369" t="s">
        <v>785</v>
      </c>
      <c r="B13" s="382">
        <v>17270</v>
      </c>
      <c r="C13" s="383">
        <v>15055</v>
      </c>
      <c r="D13" s="384">
        <v>2215</v>
      </c>
      <c r="E13" s="375" t="s">
        <v>446</v>
      </c>
      <c r="F13" s="382">
        <v>69</v>
      </c>
      <c r="G13" s="383">
        <v>52</v>
      </c>
      <c r="H13" s="397">
        <v>17</v>
      </c>
      <c r="J13" s="364"/>
    </row>
    <row r="14" spans="1:10" ht="11.25" customHeight="1">
      <c r="A14" s="371" t="s">
        <v>684</v>
      </c>
      <c r="B14" s="382">
        <v>10076</v>
      </c>
      <c r="C14" s="383">
        <v>8773</v>
      </c>
      <c r="D14" s="384">
        <v>1303</v>
      </c>
      <c r="E14" s="375" t="s">
        <v>432</v>
      </c>
      <c r="F14" s="382">
        <v>41</v>
      </c>
      <c r="G14" s="383">
        <v>40</v>
      </c>
      <c r="H14" s="397">
        <v>1</v>
      </c>
      <c r="J14" s="364"/>
    </row>
    <row r="15" spans="1:10" ht="11.25" customHeight="1">
      <c r="A15" s="371" t="s">
        <v>786</v>
      </c>
      <c r="B15" s="382">
        <v>3589</v>
      </c>
      <c r="C15" s="383">
        <v>3100</v>
      </c>
      <c r="D15" s="384">
        <v>489</v>
      </c>
      <c r="E15" s="375" t="s">
        <v>447</v>
      </c>
      <c r="F15" s="382">
        <v>43</v>
      </c>
      <c r="G15" s="383">
        <v>43</v>
      </c>
      <c r="H15" s="398" t="s">
        <v>509</v>
      </c>
      <c r="J15" s="364"/>
    </row>
    <row r="16" spans="1:10" ht="11.25" customHeight="1">
      <c r="A16" s="371" t="s">
        <v>787</v>
      </c>
      <c r="B16" s="382">
        <v>1051</v>
      </c>
      <c r="C16" s="383">
        <v>719</v>
      </c>
      <c r="D16" s="384">
        <v>332</v>
      </c>
      <c r="E16" s="375" t="s">
        <v>448</v>
      </c>
      <c r="F16" s="382">
        <v>730</v>
      </c>
      <c r="G16" s="383">
        <v>713</v>
      </c>
      <c r="H16" s="397">
        <v>17</v>
      </c>
      <c r="J16" s="364"/>
    </row>
    <row r="17" spans="1:10" ht="11.25" customHeight="1">
      <c r="A17" s="371" t="s">
        <v>788</v>
      </c>
      <c r="B17" s="382">
        <v>477</v>
      </c>
      <c r="C17" s="383">
        <v>466</v>
      </c>
      <c r="D17" s="384">
        <v>11</v>
      </c>
      <c r="E17" s="375" t="s">
        <v>449</v>
      </c>
      <c r="F17" s="382">
        <v>44</v>
      </c>
      <c r="G17" s="383">
        <v>44</v>
      </c>
      <c r="H17" s="398" t="s">
        <v>509</v>
      </c>
      <c r="J17" s="364"/>
    </row>
    <row r="18" spans="1:10" ht="11.25" customHeight="1">
      <c r="A18" s="371" t="s">
        <v>789</v>
      </c>
      <c r="B18" s="382">
        <v>250</v>
      </c>
      <c r="C18" s="383">
        <v>211</v>
      </c>
      <c r="D18" s="384">
        <v>39</v>
      </c>
      <c r="E18" s="375" t="s">
        <v>433</v>
      </c>
      <c r="F18" s="382">
        <v>184</v>
      </c>
      <c r="G18" s="383">
        <v>181</v>
      </c>
      <c r="H18" s="397">
        <v>3</v>
      </c>
      <c r="J18" s="364"/>
    </row>
    <row r="19" spans="1:10" ht="11.25" customHeight="1">
      <c r="A19" s="371" t="s">
        <v>790</v>
      </c>
      <c r="B19" s="382">
        <v>250</v>
      </c>
      <c r="C19" s="383">
        <v>186</v>
      </c>
      <c r="D19" s="384">
        <v>64</v>
      </c>
      <c r="E19" s="375" t="s">
        <v>450</v>
      </c>
      <c r="F19" s="382">
        <v>57</v>
      </c>
      <c r="G19" s="383">
        <v>57</v>
      </c>
      <c r="H19" s="398" t="s">
        <v>509</v>
      </c>
      <c r="J19" s="364"/>
    </row>
    <row r="20" spans="1:10" ht="11.25" customHeight="1">
      <c r="A20" s="371" t="s">
        <v>791</v>
      </c>
      <c r="B20" s="382">
        <v>97</v>
      </c>
      <c r="C20" s="383">
        <v>87</v>
      </c>
      <c r="D20" s="384">
        <v>10</v>
      </c>
      <c r="E20" s="375" t="s">
        <v>451</v>
      </c>
      <c r="F20" s="382">
        <v>3877</v>
      </c>
      <c r="G20" s="383">
        <v>3746</v>
      </c>
      <c r="H20" s="397">
        <v>131</v>
      </c>
      <c r="J20" s="364"/>
    </row>
    <row r="21" spans="1:10" ht="11.25" customHeight="1">
      <c r="A21" s="371" t="s">
        <v>792</v>
      </c>
      <c r="B21" s="382">
        <v>168</v>
      </c>
      <c r="C21" s="383">
        <v>148</v>
      </c>
      <c r="D21" s="384">
        <v>20</v>
      </c>
      <c r="E21" s="375" t="s">
        <v>452</v>
      </c>
      <c r="F21" s="382">
        <v>4004</v>
      </c>
      <c r="G21" s="383">
        <v>3948</v>
      </c>
      <c r="H21" s="397">
        <v>56</v>
      </c>
      <c r="J21" s="364"/>
    </row>
    <row r="22" spans="1:10" ht="11.25" customHeight="1">
      <c r="A22" s="371" t="s">
        <v>793</v>
      </c>
      <c r="B22" s="382">
        <v>3897</v>
      </c>
      <c r="C22" s="383">
        <v>3654</v>
      </c>
      <c r="D22" s="384">
        <v>243</v>
      </c>
      <c r="E22" s="375" t="s">
        <v>453</v>
      </c>
      <c r="F22" s="382">
        <v>191</v>
      </c>
      <c r="G22" s="383">
        <v>177</v>
      </c>
      <c r="H22" s="397">
        <v>14</v>
      </c>
      <c r="J22" s="364"/>
    </row>
    <row r="23" spans="1:10" ht="11.25" customHeight="1">
      <c r="A23" s="371" t="s">
        <v>794</v>
      </c>
      <c r="B23" s="382">
        <v>297</v>
      </c>
      <c r="C23" s="383">
        <v>202</v>
      </c>
      <c r="D23" s="384">
        <v>95</v>
      </c>
      <c r="E23" s="375" t="s">
        <v>434</v>
      </c>
      <c r="F23" s="382">
        <v>24</v>
      </c>
      <c r="G23" s="383">
        <v>22</v>
      </c>
      <c r="H23" s="397">
        <v>2</v>
      </c>
      <c r="J23" s="364"/>
    </row>
    <row r="24" spans="1:10" ht="11.25" customHeight="1">
      <c r="A24" s="371" t="s">
        <v>694</v>
      </c>
      <c r="B24" s="382">
        <v>135</v>
      </c>
      <c r="C24" s="383">
        <v>123</v>
      </c>
      <c r="D24" s="384">
        <v>12</v>
      </c>
      <c r="E24" s="375" t="s">
        <v>454</v>
      </c>
      <c r="F24" s="382">
        <v>368</v>
      </c>
      <c r="G24" s="383">
        <v>301</v>
      </c>
      <c r="H24" s="397">
        <v>67</v>
      </c>
      <c r="J24" s="364"/>
    </row>
    <row r="25" spans="1:10" ht="11.25" customHeight="1">
      <c r="A25" s="371" t="s">
        <v>795</v>
      </c>
      <c r="B25" s="382">
        <v>1647</v>
      </c>
      <c r="C25" s="383">
        <v>1580</v>
      </c>
      <c r="D25" s="384">
        <v>67</v>
      </c>
      <c r="E25" s="375" t="s">
        <v>455</v>
      </c>
      <c r="F25" s="382">
        <v>116</v>
      </c>
      <c r="G25" s="383">
        <v>105</v>
      </c>
      <c r="H25" s="397">
        <v>11</v>
      </c>
      <c r="J25" s="364"/>
    </row>
    <row r="26" spans="1:10" ht="11.25" customHeight="1">
      <c r="A26" s="371" t="s">
        <v>796</v>
      </c>
      <c r="B26" s="382">
        <v>162</v>
      </c>
      <c r="C26" s="383">
        <v>145</v>
      </c>
      <c r="D26" s="384">
        <v>17</v>
      </c>
      <c r="E26" s="375" t="s">
        <v>456</v>
      </c>
      <c r="F26" s="382">
        <v>543</v>
      </c>
      <c r="G26" s="383">
        <v>402</v>
      </c>
      <c r="H26" s="397">
        <v>141</v>
      </c>
      <c r="J26" s="364"/>
    </row>
    <row r="27" spans="1:10" ht="11.25" customHeight="1">
      <c r="A27" s="371" t="s">
        <v>797</v>
      </c>
      <c r="B27" s="382">
        <v>4163</v>
      </c>
      <c r="C27" s="383">
        <v>3473</v>
      </c>
      <c r="D27" s="384">
        <v>690</v>
      </c>
      <c r="E27" s="375" t="s">
        <v>435</v>
      </c>
      <c r="F27" s="382">
        <v>18</v>
      </c>
      <c r="G27" s="383">
        <v>18</v>
      </c>
      <c r="H27" s="398" t="s">
        <v>509</v>
      </c>
      <c r="J27" s="364"/>
    </row>
    <row r="28" spans="1:10" ht="11.25" customHeight="1">
      <c r="A28" s="371" t="s">
        <v>798</v>
      </c>
      <c r="B28" s="382">
        <v>317</v>
      </c>
      <c r="C28" s="383">
        <v>306</v>
      </c>
      <c r="D28" s="384">
        <v>11</v>
      </c>
      <c r="E28" s="375" t="s">
        <v>457</v>
      </c>
      <c r="F28" s="382">
        <v>167</v>
      </c>
      <c r="G28" s="383">
        <v>129</v>
      </c>
      <c r="H28" s="397">
        <v>38</v>
      </c>
      <c r="J28" s="364"/>
    </row>
    <row r="29" spans="1:10" ht="11.25" customHeight="1">
      <c r="A29" s="371" t="s">
        <v>799</v>
      </c>
      <c r="B29" s="382">
        <v>82</v>
      </c>
      <c r="C29" s="383">
        <v>76</v>
      </c>
      <c r="D29" s="384">
        <v>6</v>
      </c>
      <c r="E29" s="375" t="s">
        <v>458</v>
      </c>
      <c r="F29" s="382">
        <v>94</v>
      </c>
      <c r="G29" s="383">
        <v>87</v>
      </c>
      <c r="H29" s="397">
        <v>7</v>
      </c>
      <c r="J29" s="364"/>
    </row>
    <row r="30" spans="1:10" ht="11.25" customHeight="1">
      <c r="A30" s="371" t="s">
        <v>800</v>
      </c>
      <c r="B30" s="382">
        <v>11</v>
      </c>
      <c r="C30" s="383">
        <v>10</v>
      </c>
      <c r="D30" s="384">
        <v>1</v>
      </c>
      <c r="E30" s="375" t="s">
        <v>459</v>
      </c>
      <c r="F30" s="382">
        <v>85</v>
      </c>
      <c r="G30" s="383">
        <v>52</v>
      </c>
      <c r="H30" s="397">
        <v>33</v>
      </c>
      <c r="J30" s="364"/>
    </row>
    <row r="31" spans="1:10" ht="11.25" customHeight="1">
      <c r="A31" s="371" t="s">
        <v>699</v>
      </c>
      <c r="B31" s="382">
        <v>341</v>
      </c>
      <c r="C31" s="383">
        <v>280</v>
      </c>
      <c r="D31" s="384">
        <v>61</v>
      </c>
      <c r="E31" s="375" t="s">
        <v>460</v>
      </c>
      <c r="F31" s="382">
        <v>214</v>
      </c>
      <c r="G31" s="383">
        <v>173</v>
      </c>
      <c r="H31" s="397">
        <v>41</v>
      </c>
      <c r="J31" s="364"/>
    </row>
    <row r="32" spans="1:10" ht="11.25" customHeight="1">
      <c r="A32" s="371" t="s">
        <v>700</v>
      </c>
      <c r="B32" s="382">
        <v>27</v>
      </c>
      <c r="C32" s="383">
        <v>24</v>
      </c>
      <c r="D32" s="384">
        <v>3</v>
      </c>
      <c r="E32" s="375" t="s">
        <v>461</v>
      </c>
      <c r="F32" s="382">
        <v>76</v>
      </c>
      <c r="G32" s="383">
        <v>70</v>
      </c>
      <c r="H32" s="397">
        <v>6</v>
      </c>
      <c r="J32" s="364"/>
    </row>
    <row r="33" spans="1:10" ht="11.25" customHeight="1">
      <c r="A33" s="371" t="s">
        <v>701</v>
      </c>
      <c r="B33" s="382">
        <v>36</v>
      </c>
      <c r="C33" s="383">
        <v>31</v>
      </c>
      <c r="D33" s="384">
        <v>5</v>
      </c>
      <c r="E33" s="375" t="s">
        <v>436</v>
      </c>
      <c r="F33" s="382">
        <v>29</v>
      </c>
      <c r="G33" s="383">
        <v>29</v>
      </c>
      <c r="H33" s="398" t="s">
        <v>509</v>
      </c>
      <c r="J33" s="364"/>
    </row>
    <row r="34" spans="1:10" ht="11.25" customHeight="1">
      <c r="A34" s="371" t="s">
        <v>702</v>
      </c>
      <c r="B34" s="382">
        <v>61</v>
      </c>
      <c r="C34" s="383">
        <v>61</v>
      </c>
      <c r="D34" s="388" t="s">
        <v>509</v>
      </c>
      <c r="E34" s="376" t="s">
        <v>437</v>
      </c>
      <c r="F34" s="382">
        <v>13</v>
      </c>
      <c r="G34" s="383">
        <v>9</v>
      </c>
      <c r="H34" s="397">
        <v>4</v>
      </c>
      <c r="J34" s="364"/>
    </row>
    <row r="35" spans="1:8" ht="11.25" customHeight="1">
      <c r="A35" s="371" t="s">
        <v>703</v>
      </c>
      <c r="B35" s="382">
        <v>91</v>
      </c>
      <c r="C35" s="383">
        <v>60</v>
      </c>
      <c r="D35" s="388">
        <v>31</v>
      </c>
      <c r="E35" s="375" t="s">
        <v>438</v>
      </c>
      <c r="F35" s="382">
        <v>68</v>
      </c>
      <c r="G35" s="383">
        <v>44</v>
      </c>
      <c r="H35" s="397">
        <v>24</v>
      </c>
    </row>
    <row r="36" spans="1:8" ht="11.25" customHeight="1">
      <c r="A36" s="371" t="s">
        <v>707</v>
      </c>
      <c r="B36" s="382">
        <v>11</v>
      </c>
      <c r="C36" s="383">
        <v>11</v>
      </c>
      <c r="D36" s="388" t="s">
        <v>509</v>
      </c>
      <c r="E36" s="375" t="s">
        <v>462</v>
      </c>
      <c r="F36" s="382">
        <v>24</v>
      </c>
      <c r="G36" s="383">
        <v>22</v>
      </c>
      <c r="H36" s="397">
        <v>2</v>
      </c>
    </row>
    <row r="37" spans="1:8" ht="11.25" customHeight="1">
      <c r="A37" s="371" t="s">
        <v>708</v>
      </c>
      <c r="B37" s="382">
        <v>110</v>
      </c>
      <c r="C37" s="383">
        <v>102</v>
      </c>
      <c r="D37" s="388">
        <v>8</v>
      </c>
      <c r="E37" s="375" t="s">
        <v>463</v>
      </c>
      <c r="F37" s="382">
        <v>83</v>
      </c>
      <c r="G37" s="383">
        <v>65</v>
      </c>
      <c r="H37" s="397">
        <v>18</v>
      </c>
    </row>
    <row r="38" spans="1:8" ht="11.25" customHeight="1">
      <c r="A38" s="371"/>
      <c r="B38" s="382"/>
      <c r="C38" s="383"/>
      <c r="D38" s="388"/>
      <c r="E38" s="375" t="s">
        <v>464</v>
      </c>
      <c r="F38" s="382">
        <v>24</v>
      </c>
      <c r="G38" s="383">
        <v>20</v>
      </c>
      <c r="H38" s="397">
        <v>4</v>
      </c>
    </row>
    <row r="39" spans="1:9" ht="11.25" customHeight="1">
      <c r="A39" s="371" t="s">
        <v>784</v>
      </c>
      <c r="B39" s="382">
        <v>16796</v>
      </c>
      <c r="C39" s="383">
        <v>15430</v>
      </c>
      <c r="D39" s="388">
        <v>1366</v>
      </c>
      <c r="E39" s="375" t="s">
        <v>465</v>
      </c>
      <c r="F39" s="382">
        <v>71</v>
      </c>
      <c r="G39" s="383">
        <v>54</v>
      </c>
      <c r="H39" s="397">
        <v>17</v>
      </c>
      <c r="I39" s="45"/>
    </row>
    <row r="40" spans="1:9" ht="11.25" customHeight="1">
      <c r="A40" s="372" t="s">
        <v>801</v>
      </c>
      <c r="B40" s="389">
        <v>15</v>
      </c>
      <c r="C40" s="390">
        <v>15</v>
      </c>
      <c r="D40" s="388" t="s">
        <v>509</v>
      </c>
      <c r="E40" s="375" t="s">
        <v>466</v>
      </c>
      <c r="F40" s="382">
        <v>28</v>
      </c>
      <c r="G40" s="383">
        <v>13</v>
      </c>
      <c r="H40" s="397">
        <v>15</v>
      </c>
      <c r="I40" s="45"/>
    </row>
    <row r="41" spans="1:9" ht="11.25" customHeight="1">
      <c r="A41" s="371" t="s">
        <v>710</v>
      </c>
      <c r="B41" s="382">
        <v>246</v>
      </c>
      <c r="C41" s="383">
        <v>226</v>
      </c>
      <c r="D41" s="384">
        <v>20</v>
      </c>
      <c r="E41" s="375" t="s">
        <v>467</v>
      </c>
      <c r="F41" s="382">
        <v>121</v>
      </c>
      <c r="G41" s="383">
        <v>121</v>
      </c>
      <c r="H41" s="398" t="s">
        <v>509</v>
      </c>
      <c r="I41" s="45"/>
    </row>
    <row r="42" spans="1:9" ht="11.25" customHeight="1">
      <c r="A42" s="371" t="s">
        <v>425</v>
      </c>
      <c r="B42" s="382">
        <v>239</v>
      </c>
      <c r="C42" s="383">
        <v>222</v>
      </c>
      <c r="D42" s="384">
        <v>17</v>
      </c>
      <c r="E42" s="375" t="s">
        <v>468</v>
      </c>
      <c r="F42" s="382">
        <v>60</v>
      </c>
      <c r="G42" s="383">
        <v>55</v>
      </c>
      <c r="H42" s="398">
        <v>5</v>
      </c>
      <c r="I42" s="45"/>
    </row>
    <row r="43" spans="1:9" ht="11.25" customHeight="1">
      <c r="A43" s="371" t="s">
        <v>802</v>
      </c>
      <c r="B43" s="382">
        <v>7</v>
      </c>
      <c r="C43" s="383">
        <v>4</v>
      </c>
      <c r="D43" s="384">
        <v>3</v>
      </c>
      <c r="E43" s="375" t="s">
        <v>439</v>
      </c>
      <c r="F43" s="382">
        <v>269</v>
      </c>
      <c r="G43" s="383">
        <v>218</v>
      </c>
      <c r="H43" s="397">
        <v>51</v>
      </c>
      <c r="I43" s="45"/>
    </row>
    <row r="44" spans="1:9" ht="11.25" customHeight="1">
      <c r="A44" s="371" t="s">
        <v>416</v>
      </c>
      <c r="B44" s="382">
        <v>22</v>
      </c>
      <c r="C44" s="383">
        <v>16</v>
      </c>
      <c r="D44" s="384">
        <v>6</v>
      </c>
      <c r="E44" s="375" t="s">
        <v>469</v>
      </c>
      <c r="F44" s="382">
        <v>26</v>
      </c>
      <c r="G44" s="383">
        <v>26</v>
      </c>
      <c r="H44" s="398" t="s">
        <v>509</v>
      </c>
      <c r="I44" s="45"/>
    </row>
    <row r="45" spans="1:9" ht="11.25" customHeight="1">
      <c r="A45" s="371" t="s">
        <v>415</v>
      </c>
      <c r="B45" s="382">
        <v>14</v>
      </c>
      <c r="C45" s="383">
        <v>12</v>
      </c>
      <c r="D45" s="384">
        <v>2</v>
      </c>
      <c r="E45" s="376" t="s">
        <v>440</v>
      </c>
      <c r="F45" s="382">
        <v>12</v>
      </c>
      <c r="G45" s="383">
        <v>5</v>
      </c>
      <c r="H45" s="397">
        <v>7</v>
      </c>
      <c r="I45" s="45"/>
    </row>
    <row r="46" spans="1:9" ht="11.25" customHeight="1">
      <c r="A46" s="371" t="s">
        <v>803</v>
      </c>
      <c r="B46" s="382">
        <v>8</v>
      </c>
      <c r="C46" s="383">
        <v>4</v>
      </c>
      <c r="D46" s="384">
        <v>4</v>
      </c>
      <c r="E46" s="375" t="s">
        <v>470</v>
      </c>
      <c r="F46" s="382">
        <v>15</v>
      </c>
      <c r="G46" s="383">
        <v>10</v>
      </c>
      <c r="H46" s="397">
        <v>5</v>
      </c>
      <c r="I46" s="45"/>
    </row>
    <row r="47" spans="1:9" ht="11.25" customHeight="1">
      <c r="A47" s="373" t="s">
        <v>804</v>
      </c>
      <c r="B47" s="382">
        <v>13</v>
      </c>
      <c r="C47" s="383">
        <v>13</v>
      </c>
      <c r="D47" s="388" t="s">
        <v>509</v>
      </c>
      <c r="E47" s="375" t="s">
        <v>814</v>
      </c>
      <c r="F47" s="382">
        <v>13</v>
      </c>
      <c r="G47" s="383">
        <v>9</v>
      </c>
      <c r="H47" s="397">
        <v>4</v>
      </c>
      <c r="I47" s="45"/>
    </row>
    <row r="48" spans="1:9" ht="11.25" customHeight="1">
      <c r="A48" s="371" t="s">
        <v>805</v>
      </c>
      <c r="B48" s="382">
        <v>48</v>
      </c>
      <c r="C48" s="383">
        <v>46</v>
      </c>
      <c r="D48" s="384">
        <v>2</v>
      </c>
      <c r="E48" s="375" t="s">
        <v>471</v>
      </c>
      <c r="F48" s="382">
        <v>15</v>
      </c>
      <c r="G48" s="383">
        <v>15</v>
      </c>
      <c r="H48" s="398" t="s">
        <v>509</v>
      </c>
      <c r="I48" s="45"/>
    </row>
    <row r="49" spans="1:9" ht="11.25" customHeight="1">
      <c r="A49" s="371" t="s">
        <v>426</v>
      </c>
      <c r="B49" s="382">
        <v>29</v>
      </c>
      <c r="C49" s="383">
        <v>28</v>
      </c>
      <c r="D49" s="384">
        <v>1</v>
      </c>
      <c r="E49" s="375" t="s">
        <v>472</v>
      </c>
      <c r="F49" s="382">
        <v>15</v>
      </c>
      <c r="G49" s="383">
        <v>15</v>
      </c>
      <c r="H49" s="398" t="s">
        <v>509</v>
      </c>
      <c r="I49" s="45"/>
    </row>
    <row r="50" spans="1:9" ht="11.25" customHeight="1">
      <c r="A50" s="371" t="s">
        <v>803</v>
      </c>
      <c r="B50" s="382">
        <v>19</v>
      </c>
      <c r="C50" s="383">
        <v>18</v>
      </c>
      <c r="D50" s="384">
        <v>1</v>
      </c>
      <c r="E50" s="375" t="s">
        <v>473</v>
      </c>
      <c r="F50" s="382">
        <v>22</v>
      </c>
      <c r="G50" s="383">
        <v>13</v>
      </c>
      <c r="H50" s="397">
        <v>9</v>
      </c>
      <c r="I50" s="45"/>
    </row>
    <row r="51" spans="1:9" ht="11.25" customHeight="1">
      <c r="A51" s="371" t="s">
        <v>806</v>
      </c>
      <c r="B51" s="382">
        <v>16</v>
      </c>
      <c r="C51" s="383">
        <v>13</v>
      </c>
      <c r="D51" s="384">
        <v>3</v>
      </c>
      <c r="E51" s="375" t="s">
        <v>802</v>
      </c>
      <c r="F51" s="382">
        <v>29</v>
      </c>
      <c r="G51" s="383">
        <v>25</v>
      </c>
      <c r="H51" s="397">
        <v>4</v>
      </c>
      <c r="I51" s="45"/>
    </row>
    <row r="52" spans="1:9" ht="11.25" customHeight="1">
      <c r="A52" s="371" t="s">
        <v>807</v>
      </c>
      <c r="B52" s="382">
        <v>97</v>
      </c>
      <c r="C52" s="383">
        <v>67</v>
      </c>
      <c r="D52" s="384">
        <v>30</v>
      </c>
      <c r="E52" s="375" t="s">
        <v>815</v>
      </c>
      <c r="F52" s="382">
        <v>89</v>
      </c>
      <c r="G52" s="383">
        <v>58</v>
      </c>
      <c r="H52" s="397">
        <v>31</v>
      </c>
      <c r="I52" s="45"/>
    </row>
    <row r="53" spans="1:9" ht="11.25" customHeight="1">
      <c r="A53" s="371" t="s">
        <v>808</v>
      </c>
      <c r="B53" s="382">
        <v>28</v>
      </c>
      <c r="C53" s="383">
        <v>19</v>
      </c>
      <c r="D53" s="384">
        <v>9</v>
      </c>
      <c r="E53" s="375" t="s">
        <v>474</v>
      </c>
      <c r="F53" s="382">
        <v>42</v>
      </c>
      <c r="G53" s="383">
        <v>23</v>
      </c>
      <c r="H53" s="397">
        <v>19</v>
      </c>
      <c r="I53" s="45"/>
    </row>
    <row r="54" spans="1:9" ht="11.25" customHeight="1">
      <c r="A54" s="373" t="s">
        <v>809</v>
      </c>
      <c r="B54" s="382">
        <v>26</v>
      </c>
      <c r="C54" s="383">
        <v>9</v>
      </c>
      <c r="D54" s="384">
        <v>17</v>
      </c>
      <c r="E54" s="375" t="s">
        <v>816</v>
      </c>
      <c r="F54" s="382">
        <v>47</v>
      </c>
      <c r="G54" s="383">
        <v>35</v>
      </c>
      <c r="H54" s="397">
        <v>12</v>
      </c>
      <c r="I54" s="45"/>
    </row>
    <row r="55" spans="1:9" ht="11.25" customHeight="1">
      <c r="A55" s="371" t="s">
        <v>802</v>
      </c>
      <c r="B55" s="382">
        <v>43</v>
      </c>
      <c r="C55" s="383">
        <v>39</v>
      </c>
      <c r="D55" s="388">
        <v>4</v>
      </c>
      <c r="E55" s="375" t="s">
        <v>719</v>
      </c>
      <c r="F55" s="382">
        <v>17</v>
      </c>
      <c r="G55" s="383">
        <v>16</v>
      </c>
      <c r="H55" s="397">
        <v>1</v>
      </c>
      <c r="I55" s="45"/>
    </row>
    <row r="56" spans="1:9" ht="11.25" customHeight="1">
      <c r="A56" s="371" t="s">
        <v>810</v>
      </c>
      <c r="B56" s="382">
        <v>735</v>
      </c>
      <c r="C56" s="383">
        <v>404</v>
      </c>
      <c r="D56" s="384">
        <v>331</v>
      </c>
      <c r="E56" s="375" t="s">
        <v>475</v>
      </c>
      <c r="F56" s="382">
        <v>11</v>
      </c>
      <c r="G56" s="383">
        <v>11</v>
      </c>
      <c r="H56" s="398" t="s">
        <v>509</v>
      </c>
      <c r="I56" s="45"/>
    </row>
    <row r="57" spans="1:9" ht="11.25" customHeight="1">
      <c r="A57" s="371" t="s">
        <v>414</v>
      </c>
      <c r="B57" s="382">
        <v>581</v>
      </c>
      <c r="C57" s="383">
        <v>322</v>
      </c>
      <c r="D57" s="384">
        <v>259</v>
      </c>
      <c r="E57" s="375" t="s">
        <v>803</v>
      </c>
      <c r="F57" s="382">
        <v>6</v>
      </c>
      <c r="G57" s="383">
        <v>5</v>
      </c>
      <c r="H57" s="397">
        <v>1</v>
      </c>
      <c r="I57" s="45"/>
    </row>
    <row r="58" spans="1:9" ht="11.25" customHeight="1">
      <c r="A58" s="371" t="s">
        <v>811</v>
      </c>
      <c r="B58" s="382">
        <v>11</v>
      </c>
      <c r="C58" s="383">
        <v>8</v>
      </c>
      <c r="D58" s="384">
        <v>3</v>
      </c>
      <c r="E58" s="375" t="s">
        <v>817</v>
      </c>
      <c r="F58" s="382">
        <v>37</v>
      </c>
      <c r="G58" s="383">
        <v>31</v>
      </c>
      <c r="H58" s="397">
        <v>6</v>
      </c>
      <c r="I58" s="45"/>
    </row>
    <row r="59" spans="1:9" ht="11.25" customHeight="1">
      <c r="A59" s="371" t="s">
        <v>427</v>
      </c>
      <c r="B59" s="382">
        <v>33</v>
      </c>
      <c r="C59" s="383">
        <v>30</v>
      </c>
      <c r="D59" s="388">
        <v>3</v>
      </c>
      <c r="E59" s="375" t="s">
        <v>476</v>
      </c>
      <c r="F59" s="382">
        <v>17</v>
      </c>
      <c r="G59" s="383">
        <v>16</v>
      </c>
      <c r="H59" s="397">
        <v>1</v>
      </c>
      <c r="I59" s="45"/>
    </row>
    <row r="60" spans="1:8" ht="11.25" customHeight="1">
      <c r="A60" s="371" t="s">
        <v>428</v>
      </c>
      <c r="B60" s="382">
        <v>69</v>
      </c>
      <c r="C60" s="383">
        <v>7</v>
      </c>
      <c r="D60" s="384">
        <v>62</v>
      </c>
      <c r="E60" s="375" t="s">
        <v>477</v>
      </c>
      <c r="F60" s="389">
        <v>15</v>
      </c>
      <c r="G60" s="390">
        <v>12</v>
      </c>
      <c r="H60" s="398">
        <v>3</v>
      </c>
    </row>
    <row r="61" spans="1:8" ht="11.25" customHeight="1">
      <c r="A61" s="371" t="s">
        <v>802</v>
      </c>
      <c r="B61" s="382">
        <v>41</v>
      </c>
      <c r="C61" s="383">
        <v>37</v>
      </c>
      <c r="D61" s="384">
        <v>4</v>
      </c>
      <c r="E61" s="375" t="s">
        <v>803</v>
      </c>
      <c r="F61" s="385">
        <v>5</v>
      </c>
      <c r="G61" s="386">
        <v>3</v>
      </c>
      <c r="H61" s="398">
        <v>2</v>
      </c>
    </row>
    <row r="62" spans="1:8" ht="11.25" customHeight="1">
      <c r="A62" s="371" t="s">
        <v>812</v>
      </c>
      <c r="B62" s="382">
        <v>15310</v>
      </c>
      <c r="C62" s="383">
        <v>14389</v>
      </c>
      <c r="D62" s="384">
        <v>921</v>
      </c>
      <c r="E62" s="375" t="s">
        <v>818</v>
      </c>
      <c r="F62" s="389">
        <v>23</v>
      </c>
      <c r="G62" s="390">
        <v>22</v>
      </c>
      <c r="H62" s="399">
        <v>1</v>
      </c>
    </row>
    <row r="63" spans="1:8" ht="11.25" customHeight="1">
      <c r="A63" s="371" t="s">
        <v>417</v>
      </c>
      <c r="B63" s="382">
        <v>12477</v>
      </c>
      <c r="C63" s="383">
        <v>12085</v>
      </c>
      <c r="D63" s="384">
        <v>392</v>
      </c>
      <c r="E63" s="375" t="s">
        <v>478</v>
      </c>
      <c r="F63" s="389">
        <v>13</v>
      </c>
      <c r="G63" s="390">
        <v>12</v>
      </c>
      <c r="H63" s="399">
        <v>1</v>
      </c>
    </row>
    <row r="64" spans="1:8" ht="11.25" customHeight="1">
      <c r="A64" s="371" t="s">
        <v>418</v>
      </c>
      <c r="B64" s="382">
        <v>125</v>
      </c>
      <c r="C64" s="383">
        <v>123</v>
      </c>
      <c r="D64" s="384">
        <v>2</v>
      </c>
      <c r="E64" s="375" t="s">
        <v>816</v>
      </c>
      <c r="F64" s="389">
        <v>10</v>
      </c>
      <c r="G64" s="390">
        <v>10</v>
      </c>
      <c r="H64" s="400" t="s">
        <v>509</v>
      </c>
    </row>
    <row r="65" spans="1:8" ht="11.25" customHeight="1">
      <c r="A65" s="371" t="s">
        <v>419</v>
      </c>
      <c r="B65" s="382">
        <v>409</v>
      </c>
      <c r="C65" s="383">
        <v>400</v>
      </c>
      <c r="D65" s="384">
        <v>9</v>
      </c>
      <c r="E65" s="375" t="s">
        <v>819</v>
      </c>
      <c r="F65" s="385">
        <v>11</v>
      </c>
      <c r="G65" s="386">
        <v>11</v>
      </c>
      <c r="H65" s="401" t="s">
        <v>509</v>
      </c>
    </row>
    <row r="66" spans="1:8" ht="11.25" customHeight="1">
      <c r="A66" s="371" t="s">
        <v>420</v>
      </c>
      <c r="B66" s="382">
        <v>216</v>
      </c>
      <c r="C66" s="383">
        <v>215</v>
      </c>
      <c r="D66" s="384">
        <v>1</v>
      </c>
      <c r="E66" s="375" t="s">
        <v>820</v>
      </c>
      <c r="F66" s="385">
        <v>10</v>
      </c>
      <c r="G66" s="386">
        <v>8</v>
      </c>
      <c r="H66" s="402">
        <v>2</v>
      </c>
    </row>
    <row r="67" spans="1:8" ht="11.25" customHeight="1">
      <c r="A67" s="371" t="s">
        <v>421</v>
      </c>
      <c r="B67" s="382">
        <v>1000</v>
      </c>
      <c r="C67" s="383">
        <v>991</v>
      </c>
      <c r="D67" s="384">
        <v>9</v>
      </c>
      <c r="E67" s="377" t="s">
        <v>821</v>
      </c>
      <c r="F67" s="385">
        <v>18</v>
      </c>
      <c r="G67" s="386">
        <v>16</v>
      </c>
      <c r="H67" s="402">
        <v>2</v>
      </c>
    </row>
    <row r="68" spans="1:8" ht="11.25" customHeight="1">
      <c r="A68" s="371" t="s">
        <v>422</v>
      </c>
      <c r="B68" s="382">
        <v>142</v>
      </c>
      <c r="C68" s="383">
        <v>140</v>
      </c>
      <c r="D68" s="384">
        <v>2</v>
      </c>
      <c r="E68" s="377" t="s">
        <v>479</v>
      </c>
      <c r="F68" s="385">
        <v>13</v>
      </c>
      <c r="G68" s="386">
        <v>12</v>
      </c>
      <c r="H68" s="402">
        <v>1</v>
      </c>
    </row>
    <row r="69" spans="1:8" ht="11.25" customHeight="1">
      <c r="A69" s="371" t="s">
        <v>423</v>
      </c>
      <c r="B69" s="385">
        <v>104</v>
      </c>
      <c r="C69" s="386">
        <v>103</v>
      </c>
      <c r="D69" s="387">
        <v>1</v>
      </c>
      <c r="E69" s="377" t="s">
        <v>802</v>
      </c>
      <c r="F69" s="385">
        <v>5</v>
      </c>
      <c r="G69" s="386">
        <v>4</v>
      </c>
      <c r="H69" s="402">
        <v>1</v>
      </c>
    </row>
    <row r="70" spans="1:8" ht="11.25" customHeight="1">
      <c r="A70" s="374" t="s">
        <v>424</v>
      </c>
      <c r="B70" s="391">
        <v>241</v>
      </c>
      <c r="C70" s="392">
        <v>177</v>
      </c>
      <c r="D70" s="393">
        <v>64</v>
      </c>
      <c r="E70" s="378" t="s">
        <v>813</v>
      </c>
      <c r="F70" s="391">
        <v>89</v>
      </c>
      <c r="G70" s="392">
        <v>79</v>
      </c>
      <c r="H70" s="403">
        <v>10</v>
      </c>
    </row>
    <row r="73" ht="11.25">
      <c r="A73" s="47"/>
    </row>
    <row r="74" ht="11.25">
      <c r="A74" s="47"/>
    </row>
    <row r="75" ht="11.25">
      <c r="A75" s="47"/>
    </row>
    <row r="76" ht="11.25">
      <c r="A76" s="47"/>
    </row>
    <row r="77" ht="11.25">
      <c r="A77" s="47"/>
    </row>
    <row r="78" ht="11.25">
      <c r="A78" s="47"/>
    </row>
    <row r="79" ht="11.25">
      <c r="A79" s="47"/>
    </row>
    <row r="80" ht="11.25">
      <c r="A80" s="47"/>
    </row>
    <row r="81" ht="11.25">
      <c r="A81" s="47"/>
    </row>
    <row r="82" ht="11.25">
      <c r="A82" s="47"/>
    </row>
    <row r="83" ht="11.25">
      <c r="A83" s="47"/>
    </row>
    <row r="84" ht="11.25">
      <c r="A84" s="47"/>
    </row>
    <row r="85" ht="11.25">
      <c r="A85" s="47"/>
    </row>
    <row r="86" ht="11.25">
      <c r="A86" s="47"/>
    </row>
    <row r="87" ht="11.25">
      <c r="A87" s="47"/>
    </row>
    <row r="88" ht="11.25">
      <c r="A88" s="47"/>
    </row>
    <row r="89" ht="11.25">
      <c r="A89" s="47"/>
    </row>
    <row r="90" ht="11.25">
      <c r="A90" s="47"/>
    </row>
    <row r="91" ht="11.25">
      <c r="A91" s="47"/>
    </row>
    <row r="92" ht="11.25">
      <c r="A92" s="47"/>
    </row>
    <row r="93" ht="11.25">
      <c r="A93" s="47"/>
    </row>
    <row r="94" ht="11.25">
      <c r="A94" s="47"/>
    </row>
    <row r="95" ht="11.25">
      <c r="A95" s="47"/>
    </row>
    <row r="96" ht="11.25">
      <c r="A96" s="47"/>
    </row>
    <row r="97" ht="11.25">
      <c r="A97" s="47"/>
    </row>
    <row r="98" ht="11.25">
      <c r="A98" s="47"/>
    </row>
    <row r="99" ht="11.25">
      <c r="A99" s="47"/>
    </row>
  </sheetData>
  <hyperlinks>
    <hyperlink ref="A1" location="目次!A24" display="目次へ"/>
  </hyperlinks>
  <printOptions/>
  <pageMargins left="0.7874015748031497" right="0.5905511811023623" top="0.984251968503937" bottom="0.5905511811023623" header="0.5118110236220472" footer="0.31496062992125984"/>
  <pageSetup firstPageNumber="24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" sqref="A1"/>
    </sheetView>
  </sheetViews>
  <sheetFormatPr defaultColWidth="9.00390625" defaultRowHeight="13.5"/>
  <cols>
    <col min="1" max="1" width="19.50390625" style="52" customWidth="1"/>
    <col min="2" max="4" width="8.125" style="49" customWidth="1"/>
    <col min="5" max="5" width="19.50390625" style="49" customWidth="1"/>
    <col min="6" max="8" width="8.125" style="49" customWidth="1"/>
    <col min="9" max="16384" width="9.00390625" style="49" customWidth="1"/>
  </cols>
  <sheetData>
    <row r="1" spans="1:12" s="875" customFormat="1" ht="15" customHeight="1">
      <c r="A1" s="893" t="s">
        <v>221</v>
      </c>
      <c r="L1" s="876"/>
    </row>
    <row r="2" spans="1:8" ht="13.5">
      <c r="A2" s="884" t="s">
        <v>114</v>
      </c>
      <c r="B2" s="16"/>
      <c r="C2" s="16"/>
      <c r="D2" s="16"/>
      <c r="E2" s="16"/>
      <c r="F2" s="16"/>
      <c r="G2" s="16"/>
      <c r="H2" s="16"/>
    </row>
    <row r="3" spans="1:8" ht="6" customHeight="1">
      <c r="A3" s="404"/>
      <c r="B3" s="16"/>
      <c r="C3" s="16"/>
      <c r="D3" s="16"/>
      <c r="E3" s="16"/>
      <c r="F3" s="16"/>
      <c r="G3" s="16"/>
      <c r="H3" s="16"/>
    </row>
    <row r="4" spans="1:8" ht="18" customHeight="1">
      <c r="A4" s="311" t="s">
        <v>563</v>
      </c>
      <c r="B4" s="311" t="s">
        <v>529</v>
      </c>
      <c r="C4" s="312" t="s">
        <v>826</v>
      </c>
      <c r="D4" s="313" t="s">
        <v>675</v>
      </c>
      <c r="E4" s="312" t="s">
        <v>563</v>
      </c>
      <c r="F4" s="311" t="s">
        <v>529</v>
      </c>
      <c r="G4" s="312" t="s">
        <v>674</v>
      </c>
      <c r="H4" s="313" t="s">
        <v>675</v>
      </c>
    </row>
    <row r="5" spans="1:8" s="289" customFormat="1" ht="15" customHeight="1">
      <c r="A5" s="405" t="s">
        <v>677</v>
      </c>
      <c r="B5" s="410">
        <v>26535</v>
      </c>
      <c r="C5" s="411">
        <v>22660</v>
      </c>
      <c r="D5" s="412">
        <v>3875</v>
      </c>
      <c r="E5" s="408" t="s">
        <v>166</v>
      </c>
      <c r="F5" s="410">
        <v>31</v>
      </c>
      <c r="G5" s="411">
        <v>25</v>
      </c>
      <c r="H5" s="420">
        <v>6</v>
      </c>
    </row>
    <row r="6" spans="1:8" s="289" customFormat="1" ht="15" customHeight="1">
      <c r="A6" s="405" t="s">
        <v>678</v>
      </c>
      <c r="B6" s="286"/>
      <c r="C6" s="287"/>
      <c r="D6" s="413"/>
      <c r="E6" s="408" t="s">
        <v>167</v>
      </c>
      <c r="F6" s="414">
        <v>28</v>
      </c>
      <c r="G6" s="415">
        <v>19</v>
      </c>
      <c r="H6" s="421">
        <v>9</v>
      </c>
    </row>
    <row r="7" spans="1:8" s="289" customFormat="1" ht="15" customHeight="1">
      <c r="A7" s="406" t="s">
        <v>679</v>
      </c>
      <c r="B7" s="414"/>
      <c r="C7" s="415"/>
      <c r="D7" s="416"/>
      <c r="E7" s="408" t="s">
        <v>168</v>
      </c>
      <c r="F7" s="414">
        <v>24</v>
      </c>
      <c r="G7" s="415">
        <v>21</v>
      </c>
      <c r="H7" s="421">
        <v>3</v>
      </c>
    </row>
    <row r="8" spans="1:8" s="289" customFormat="1" ht="15" customHeight="1">
      <c r="A8" s="406" t="s">
        <v>680</v>
      </c>
      <c r="B8" s="414">
        <v>12189</v>
      </c>
      <c r="C8" s="415">
        <v>10825</v>
      </c>
      <c r="D8" s="416">
        <v>1364</v>
      </c>
      <c r="E8" s="408" t="s">
        <v>169</v>
      </c>
      <c r="F8" s="414">
        <v>14</v>
      </c>
      <c r="G8" s="415">
        <v>8</v>
      </c>
      <c r="H8" s="421">
        <v>6</v>
      </c>
    </row>
    <row r="9" spans="1:8" s="289" customFormat="1" ht="15" customHeight="1">
      <c r="A9" s="405" t="s">
        <v>681</v>
      </c>
      <c r="B9" s="414">
        <v>2794</v>
      </c>
      <c r="C9" s="415">
        <v>2794</v>
      </c>
      <c r="D9" s="416" t="s">
        <v>509</v>
      </c>
      <c r="E9" s="408" t="s">
        <v>170</v>
      </c>
      <c r="F9" s="414">
        <v>28</v>
      </c>
      <c r="G9" s="415">
        <v>22</v>
      </c>
      <c r="H9" s="421">
        <v>6</v>
      </c>
    </row>
    <row r="10" spans="1:8" s="289" customFormat="1" ht="15" customHeight="1">
      <c r="A10" s="406" t="s">
        <v>682</v>
      </c>
      <c r="B10" s="414">
        <v>9395</v>
      </c>
      <c r="C10" s="415">
        <v>8031</v>
      </c>
      <c r="D10" s="416">
        <v>1364</v>
      </c>
      <c r="E10" s="408" t="s">
        <v>171</v>
      </c>
      <c r="F10" s="414">
        <v>12</v>
      </c>
      <c r="G10" s="415">
        <v>10</v>
      </c>
      <c r="H10" s="421">
        <v>2</v>
      </c>
    </row>
    <row r="11" spans="1:8" s="289" customFormat="1" ht="15" customHeight="1">
      <c r="A11" s="406" t="s">
        <v>825</v>
      </c>
      <c r="B11" s="414"/>
      <c r="C11" s="415"/>
      <c r="D11" s="416"/>
      <c r="E11" s="408" t="s">
        <v>183</v>
      </c>
      <c r="F11" s="414">
        <v>77</v>
      </c>
      <c r="G11" s="415">
        <v>68</v>
      </c>
      <c r="H11" s="421">
        <v>9</v>
      </c>
    </row>
    <row r="12" spans="1:8" s="289" customFormat="1" ht="15" customHeight="1">
      <c r="A12" s="406" t="s">
        <v>683</v>
      </c>
      <c r="B12" s="414">
        <v>14346</v>
      </c>
      <c r="C12" s="415">
        <v>11835</v>
      </c>
      <c r="D12" s="416">
        <v>2511</v>
      </c>
      <c r="E12" s="408" t="s">
        <v>184</v>
      </c>
      <c r="F12" s="414">
        <v>60</v>
      </c>
      <c r="G12" s="415">
        <v>49</v>
      </c>
      <c r="H12" s="421">
        <v>11</v>
      </c>
    </row>
    <row r="13" spans="1:8" s="289" customFormat="1" ht="15" customHeight="1">
      <c r="A13" s="406" t="s">
        <v>664</v>
      </c>
      <c r="B13" s="414">
        <v>12073</v>
      </c>
      <c r="C13" s="415">
        <v>10015</v>
      </c>
      <c r="D13" s="416">
        <v>2058</v>
      </c>
      <c r="E13" s="408" t="s">
        <v>172</v>
      </c>
      <c r="F13" s="414">
        <v>21</v>
      </c>
      <c r="G13" s="415">
        <v>20</v>
      </c>
      <c r="H13" s="421">
        <v>1</v>
      </c>
    </row>
    <row r="14" spans="1:8" s="289" customFormat="1" ht="15" customHeight="1">
      <c r="A14" s="406" t="s">
        <v>684</v>
      </c>
      <c r="B14" s="414">
        <v>5538</v>
      </c>
      <c r="C14" s="415">
        <v>4635</v>
      </c>
      <c r="D14" s="416">
        <v>903</v>
      </c>
      <c r="E14" s="408" t="s">
        <v>173</v>
      </c>
      <c r="F14" s="414">
        <v>18</v>
      </c>
      <c r="G14" s="415">
        <v>13</v>
      </c>
      <c r="H14" s="421">
        <v>5</v>
      </c>
    </row>
    <row r="15" spans="1:8" s="289" customFormat="1" ht="15" customHeight="1">
      <c r="A15" s="406" t="s">
        <v>685</v>
      </c>
      <c r="B15" s="414">
        <v>2617</v>
      </c>
      <c r="C15" s="415">
        <v>2106</v>
      </c>
      <c r="D15" s="416">
        <v>511</v>
      </c>
      <c r="E15" s="408" t="s">
        <v>174</v>
      </c>
      <c r="F15" s="414">
        <v>26</v>
      </c>
      <c r="G15" s="415">
        <v>20</v>
      </c>
      <c r="H15" s="421">
        <v>6</v>
      </c>
    </row>
    <row r="16" spans="1:8" s="289" customFormat="1" ht="15" customHeight="1">
      <c r="A16" s="406" t="s">
        <v>686</v>
      </c>
      <c r="B16" s="414">
        <v>666</v>
      </c>
      <c r="C16" s="415">
        <v>579</v>
      </c>
      <c r="D16" s="416">
        <v>87</v>
      </c>
      <c r="E16" s="408" t="s">
        <v>175</v>
      </c>
      <c r="F16" s="414">
        <v>47</v>
      </c>
      <c r="G16" s="415">
        <v>39</v>
      </c>
      <c r="H16" s="421">
        <v>8</v>
      </c>
    </row>
    <row r="17" spans="1:8" s="289" customFormat="1" ht="15" customHeight="1">
      <c r="A17" s="406" t="s">
        <v>687</v>
      </c>
      <c r="B17" s="414">
        <v>195</v>
      </c>
      <c r="C17" s="415">
        <v>177</v>
      </c>
      <c r="D17" s="416">
        <v>18</v>
      </c>
      <c r="E17" s="408" t="s">
        <v>185</v>
      </c>
      <c r="F17" s="414">
        <v>15</v>
      </c>
      <c r="G17" s="415">
        <v>13</v>
      </c>
      <c r="H17" s="421">
        <v>2</v>
      </c>
    </row>
    <row r="18" spans="1:8" s="289" customFormat="1" ht="15" customHeight="1">
      <c r="A18" s="406" t="s">
        <v>688</v>
      </c>
      <c r="B18" s="414">
        <v>163</v>
      </c>
      <c r="C18" s="415">
        <v>146</v>
      </c>
      <c r="D18" s="416">
        <v>17</v>
      </c>
      <c r="E18" s="408" t="s">
        <v>176</v>
      </c>
      <c r="F18" s="414">
        <v>23</v>
      </c>
      <c r="G18" s="415">
        <v>19</v>
      </c>
      <c r="H18" s="421">
        <v>4</v>
      </c>
    </row>
    <row r="19" spans="1:8" s="289" customFormat="1" ht="15" customHeight="1">
      <c r="A19" s="406" t="s">
        <v>689</v>
      </c>
      <c r="B19" s="414">
        <v>338</v>
      </c>
      <c r="C19" s="415">
        <v>304</v>
      </c>
      <c r="D19" s="416">
        <v>34</v>
      </c>
      <c r="E19" s="408" t="s">
        <v>186</v>
      </c>
      <c r="F19" s="414">
        <v>28</v>
      </c>
      <c r="G19" s="415">
        <v>25</v>
      </c>
      <c r="H19" s="421">
        <v>3</v>
      </c>
    </row>
    <row r="20" spans="1:8" s="289" customFormat="1" ht="15" customHeight="1">
      <c r="A20" s="406" t="s">
        <v>690</v>
      </c>
      <c r="B20" s="414">
        <v>390</v>
      </c>
      <c r="C20" s="415">
        <v>342</v>
      </c>
      <c r="D20" s="416">
        <v>48</v>
      </c>
      <c r="E20" s="408" t="s">
        <v>177</v>
      </c>
      <c r="F20" s="414">
        <v>17</v>
      </c>
      <c r="G20" s="415">
        <v>14</v>
      </c>
      <c r="H20" s="421">
        <v>3</v>
      </c>
    </row>
    <row r="21" spans="1:8" s="289" customFormat="1" ht="15" customHeight="1">
      <c r="A21" s="406" t="s">
        <v>691</v>
      </c>
      <c r="B21" s="414">
        <v>413</v>
      </c>
      <c r="C21" s="415">
        <v>353</v>
      </c>
      <c r="D21" s="416">
        <v>60</v>
      </c>
      <c r="E21" s="408" t="s">
        <v>178</v>
      </c>
      <c r="F21" s="414">
        <v>83</v>
      </c>
      <c r="G21" s="415">
        <v>71</v>
      </c>
      <c r="H21" s="421">
        <v>12</v>
      </c>
    </row>
    <row r="22" spans="1:8" s="289" customFormat="1" ht="15" customHeight="1">
      <c r="A22" s="406" t="s">
        <v>692</v>
      </c>
      <c r="B22" s="414">
        <v>405</v>
      </c>
      <c r="C22" s="415">
        <v>334</v>
      </c>
      <c r="D22" s="416">
        <v>71</v>
      </c>
      <c r="E22" s="408" t="s">
        <v>179</v>
      </c>
      <c r="F22" s="414">
        <v>18</v>
      </c>
      <c r="G22" s="415">
        <v>13</v>
      </c>
      <c r="H22" s="421">
        <v>5</v>
      </c>
    </row>
    <row r="23" spans="1:8" s="289" customFormat="1" ht="15" customHeight="1">
      <c r="A23" s="406" t="s">
        <v>693</v>
      </c>
      <c r="B23" s="414">
        <v>351</v>
      </c>
      <c r="C23" s="415">
        <v>294</v>
      </c>
      <c r="D23" s="416">
        <v>57</v>
      </c>
      <c r="E23" s="408" t="s">
        <v>187</v>
      </c>
      <c r="F23" s="414">
        <v>24</v>
      </c>
      <c r="G23" s="415">
        <v>23</v>
      </c>
      <c r="H23" s="421">
        <v>1</v>
      </c>
    </row>
    <row r="24" spans="1:8" s="289" customFormat="1" ht="15" customHeight="1">
      <c r="A24" s="406" t="s">
        <v>694</v>
      </c>
      <c r="B24" s="414">
        <v>103</v>
      </c>
      <c r="C24" s="415">
        <v>69</v>
      </c>
      <c r="D24" s="416">
        <v>34</v>
      </c>
      <c r="E24" s="408" t="s">
        <v>180</v>
      </c>
      <c r="F24" s="414">
        <v>27</v>
      </c>
      <c r="G24" s="415">
        <v>25</v>
      </c>
      <c r="H24" s="421">
        <v>2</v>
      </c>
    </row>
    <row r="25" spans="1:8" s="289" customFormat="1" ht="15" customHeight="1">
      <c r="A25" s="406" t="s">
        <v>695</v>
      </c>
      <c r="B25" s="414">
        <v>1011</v>
      </c>
      <c r="C25" s="415">
        <v>808</v>
      </c>
      <c r="D25" s="416">
        <v>203</v>
      </c>
      <c r="E25" s="408" t="s">
        <v>181</v>
      </c>
      <c r="F25" s="414">
        <v>38</v>
      </c>
      <c r="G25" s="415">
        <v>28</v>
      </c>
      <c r="H25" s="421">
        <v>10</v>
      </c>
    </row>
    <row r="26" spans="1:8" s="289" customFormat="1" ht="15" customHeight="1">
      <c r="A26" s="406" t="s">
        <v>696</v>
      </c>
      <c r="B26" s="414">
        <v>329</v>
      </c>
      <c r="C26" s="415">
        <v>278</v>
      </c>
      <c r="D26" s="416">
        <v>51</v>
      </c>
      <c r="E26" s="408" t="s">
        <v>182</v>
      </c>
      <c r="F26" s="414">
        <v>19</v>
      </c>
      <c r="G26" s="415">
        <v>14</v>
      </c>
      <c r="H26" s="421">
        <v>5</v>
      </c>
    </row>
    <row r="27" spans="1:8" s="289" customFormat="1" ht="15" customHeight="1">
      <c r="A27" s="406" t="s">
        <v>697</v>
      </c>
      <c r="B27" s="414">
        <v>3497</v>
      </c>
      <c r="C27" s="415">
        <v>3001</v>
      </c>
      <c r="D27" s="416">
        <v>496</v>
      </c>
      <c r="E27" s="408" t="s">
        <v>162</v>
      </c>
      <c r="F27" s="414">
        <v>87</v>
      </c>
      <c r="G27" s="415">
        <v>73</v>
      </c>
      <c r="H27" s="421">
        <v>14</v>
      </c>
    </row>
    <row r="28" spans="1:8" s="289" customFormat="1" ht="15" customHeight="1">
      <c r="A28" s="406" t="s">
        <v>698</v>
      </c>
      <c r="B28" s="414">
        <v>322</v>
      </c>
      <c r="C28" s="415">
        <v>246</v>
      </c>
      <c r="D28" s="416">
        <v>76</v>
      </c>
      <c r="E28" s="408" t="s">
        <v>163</v>
      </c>
      <c r="F28" s="414">
        <v>16</v>
      </c>
      <c r="G28" s="415">
        <v>6</v>
      </c>
      <c r="H28" s="421">
        <v>10</v>
      </c>
    </row>
    <row r="29" spans="1:8" s="289" customFormat="1" ht="15" customHeight="1">
      <c r="A29" s="406" t="s">
        <v>799</v>
      </c>
      <c r="B29" s="414">
        <v>154</v>
      </c>
      <c r="C29" s="415">
        <v>129</v>
      </c>
      <c r="D29" s="416">
        <v>25</v>
      </c>
      <c r="E29" s="408" t="s">
        <v>161</v>
      </c>
      <c r="F29" s="414">
        <v>205</v>
      </c>
      <c r="G29" s="415">
        <v>147</v>
      </c>
      <c r="H29" s="421">
        <v>58</v>
      </c>
    </row>
    <row r="30" spans="1:8" s="289" customFormat="1" ht="15" customHeight="1">
      <c r="A30" s="406" t="s">
        <v>699</v>
      </c>
      <c r="B30" s="414">
        <v>602</v>
      </c>
      <c r="C30" s="415">
        <v>488</v>
      </c>
      <c r="D30" s="416">
        <v>114</v>
      </c>
      <c r="E30" s="408" t="s">
        <v>164</v>
      </c>
      <c r="F30" s="414">
        <v>59</v>
      </c>
      <c r="G30" s="415">
        <v>47</v>
      </c>
      <c r="H30" s="421">
        <v>12</v>
      </c>
    </row>
    <row r="31" spans="1:8" s="289" customFormat="1" ht="15" customHeight="1">
      <c r="A31" s="406" t="s">
        <v>700</v>
      </c>
      <c r="B31" s="414">
        <v>47</v>
      </c>
      <c r="C31" s="415">
        <v>43</v>
      </c>
      <c r="D31" s="416">
        <v>4</v>
      </c>
      <c r="E31" s="408" t="s">
        <v>165</v>
      </c>
      <c r="F31" s="414">
        <v>136</v>
      </c>
      <c r="G31" s="415">
        <v>108</v>
      </c>
      <c r="H31" s="421">
        <v>28</v>
      </c>
    </row>
    <row r="32" spans="1:8" s="289" customFormat="1" ht="15" customHeight="1">
      <c r="A32" s="406" t="s">
        <v>701</v>
      </c>
      <c r="B32" s="414">
        <v>41</v>
      </c>
      <c r="C32" s="415">
        <v>28</v>
      </c>
      <c r="D32" s="416">
        <v>13</v>
      </c>
      <c r="E32" s="408" t="s">
        <v>188</v>
      </c>
      <c r="F32" s="414">
        <v>114</v>
      </c>
      <c r="G32" s="415">
        <v>101</v>
      </c>
      <c r="H32" s="421">
        <v>13</v>
      </c>
    </row>
    <row r="33" spans="1:8" s="289" customFormat="1" ht="15" customHeight="1">
      <c r="A33" s="406" t="s">
        <v>702</v>
      </c>
      <c r="B33" s="414">
        <v>162</v>
      </c>
      <c r="C33" s="415">
        <v>111</v>
      </c>
      <c r="D33" s="416">
        <v>51</v>
      </c>
      <c r="E33" s="408" t="s">
        <v>189</v>
      </c>
      <c r="F33" s="414">
        <v>16</v>
      </c>
      <c r="G33" s="415">
        <v>15</v>
      </c>
      <c r="H33" s="421">
        <v>1</v>
      </c>
    </row>
    <row r="34" spans="1:8" s="289" customFormat="1" ht="15" customHeight="1">
      <c r="A34" s="406" t="s">
        <v>703</v>
      </c>
      <c r="B34" s="414">
        <v>97</v>
      </c>
      <c r="C34" s="415">
        <v>75</v>
      </c>
      <c r="D34" s="416">
        <v>22</v>
      </c>
      <c r="E34" s="408" t="s">
        <v>190</v>
      </c>
      <c r="F34" s="414">
        <v>62</v>
      </c>
      <c r="G34" s="415">
        <v>49</v>
      </c>
      <c r="H34" s="421">
        <v>13</v>
      </c>
    </row>
    <row r="35" spans="1:8" s="289" customFormat="1" ht="15" customHeight="1">
      <c r="A35" s="406" t="s">
        <v>704</v>
      </c>
      <c r="B35" s="414">
        <v>14</v>
      </c>
      <c r="C35" s="415">
        <v>12</v>
      </c>
      <c r="D35" s="416">
        <v>2</v>
      </c>
      <c r="E35" s="408" t="s">
        <v>191</v>
      </c>
      <c r="F35" s="414">
        <v>91</v>
      </c>
      <c r="G35" s="415">
        <v>74</v>
      </c>
      <c r="H35" s="421">
        <v>17</v>
      </c>
    </row>
    <row r="36" spans="1:8" s="289" customFormat="1" ht="15" customHeight="1">
      <c r="A36" s="406" t="s">
        <v>705</v>
      </c>
      <c r="B36" s="414">
        <v>12</v>
      </c>
      <c r="C36" s="415">
        <v>5</v>
      </c>
      <c r="D36" s="416">
        <v>7</v>
      </c>
      <c r="E36" s="408" t="s">
        <v>192</v>
      </c>
      <c r="F36" s="414">
        <v>32</v>
      </c>
      <c r="G36" s="415">
        <v>26</v>
      </c>
      <c r="H36" s="421">
        <v>6</v>
      </c>
    </row>
    <row r="37" spans="1:8" s="289" customFormat="1" ht="15" customHeight="1">
      <c r="A37" s="406" t="s">
        <v>158</v>
      </c>
      <c r="B37" s="414">
        <v>17</v>
      </c>
      <c r="C37" s="415">
        <v>13</v>
      </c>
      <c r="D37" s="416">
        <v>4</v>
      </c>
      <c r="E37" s="408" t="s">
        <v>411</v>
      </c>
      <c r="F37" s="414">
        <v>10</v>
      </c>
      <c r="G37" s="415">
        <v>9</v>
      </c>
      <c r="H37" s="421">
        <v>1</v>
      </c>
    </row>
    <row r="38" spans="1:8" s="289" customFormat="1" ht="15" customHeight="1">
      <c r="A38" s="406" t="s">
        <v>706</v>
      </c>
      <c r="B38" s="414">
        <v>21</v>
      </c>
      <c r="C38" s="415">
        <v>14</v>
      </c>
      <c r="D38" s="416">
        <v>7</v>
      </c>
      <c r="E38" s="408" t="s">
        <v>412</v>
      </c>
      <c r="F38" s="414">
        <v>39</v>
      </c>
      <c r="G38" s="415">
        <v>35</v>
      </c>
      <c r="H38" s="421">
        <v>4</v>
      </c>
    </row>
    <row r="39" spans="1:8" s="289" customFormat="1" ht="15" customHeight="1">
      <c r="A39" s="406" t="s">
        <v>707</v>
      </c>
      <c r="B39" s="414">
        <v>25</v>
      </c>
      <c r="C39" s="415">
        <v>19</v>
      </c>
      <c r="D39" s="416">
        <v>6</v>
      </c>
      <c r="E39" s="408" t="s">
        <v>193</v>
      </c>
      <c r="F39" s="414">
        <v>11</v>
      </c>
      <c r="G39" s="415">
        <v>11</v>
      </c>
      <c r="H39" s="421" t="s">
        <v>509</v>
      </c>
    </row>
    <row r="40" spans="1:8" s="289" customFormat="1" ht="15" customHeight="1">
      <c r="A40" s="406" t="s">
        <v>708</v>
      </c>
      <c r="B40" s="414">
        <v>81</v>
      </c>
      <c r="C40" s="415">
        <v>41</v>
      </c>
      <c r="D40" s="416">
        <v>40</v>
      </c>
      <c r="E40" s="408" t="s">
        <v>194</v>
      </c>
      <c r="F40" s="414">
        <v>28</v>
      </c>
      <c r="G40" s="415">
        <v>21</v>
      </c>
      <c r="H40" s="421">
        <v>7</v>
      </c>
    </row>
    <row r="41" spans="1:8" s="289" customFormat="1" ht="15" customHeight="1">
      <c r="A41" s="406"/>
      <c r="B41" s="286"/>
      <c r="C41" s="415"/>
      <c r="D41" s="413"/>
      <c r="E41" s="408" t="s">
        <v>195</v>
      </c>
      <c r="F41" s="414">
        <v>17</v>
      </c>
      <c r="G41" s="415">
        <v>15</v>
      </c>
      <c r="H41" s="421">
        <v>2</v>
      </c>
    </row>
    <row r="42" spans="1:8" s="289" customFormat="1" ht="15" customHeight="1">
      <c r="A42" s="406" t="s">
        <v>709</v>
      </c>
      <c r="B42" s="414">
        <v>2273</v>
      </c>
      <c r="C42" s="415">
        <v>1820</v>
      </c>
      <c r="D42" s="416">
        <v>453</v>
      </c>
      <c r="E42" s="408" t="s">
        <v>196</v>
      </c>
      <c r="F42" s="414">
        <v>69</v>
      </c>
      <c r="G42" s="415">
        <v>49</v>
      </c>
      <c r="H42" s="421">
        <v>20</v>
      </c>
    </row>
    <row r="43" spans="1:8" s="289" customFormat="1" ht="15" customHeight="1">
      <c r="A43" s="406" t="s">
        <v>710</v>
      </c>
      <c r="B43" s="414">
        <v>10</v>
      </c>
      <c r="C43" s="415">
        <v>10</v>
      </c>
      <c r="D43" s="416" t="s">
        <v>509</v>
      </c>
      <c r="E43" s="408" t="s">
        <v>197</v>
      </c>
      <c r="F43" s="414">
        <v>18</v>
      </c>
      <c r="G43" s="415">
        <v>15</v>
      </c>
      <c r="H43" s="421">
        <v>3</v>
      </c>
    </row>
    <row r="44" spans="1:8" s="289" customFormat="1" ht="15" customHeight="1">
      <c r="A44" s="406" t="s">
        <v>711</v>
      </c>
      <c r="B44" s="414">
        <v>31</v>
      </c>
      <c r="C44" s="415">
        <v>29</v>
      </c>
      <c r="D44" s="416">
        <v>2</v>
      </c>
      <c r="E44" s="408" t="s">
        <v>198</v>
      </c>
      <c r="F44" s="414">
        <v>21</v>
      </c>
      <c r="G44" s="415">
        <v>19</v>
      </c>
      <c r="H44" s="421">
        <v>2</v>
      </c>
    </row>
    <row r="45" spans="1:8" s="289" customFormat="1" ht="15" customHeight="1">
      <c r="A45" s="406" t="s">
        <v>712</v>
      </c>
      <c r="B45" s="414">
        <v>16</v>
      </c>
      <c r="C45" s="415">
        <v>16</v>
      </c>
      <c r="D45" s="416" t="s">
        <v>509</v>
      </c>
      <c r="E45" s="408" t="s">
        <v>413</v>
      </c>
      <c r="F45" s="414">
        <v>59</v>
      </c>
      <c r="G45" s="415">
        <v>43</v>
      </c>
      <c r="H45" s="421">
        <v>16</v>
      </c>
    </row>
    <row r="46" spans="1:8" s="289" customFormat="1" ht="15" customHeight="1">
      <c r="A46" s="406" t="s">
        <v>713</v>
      </c>
      <c r="B46" s="414">
        <v>15</v>
      </c>
      <c r="C46" s="415">
        <v>13</v>
      </c>
      <c r="D46" s="416">
        <v>2</v>
      </c>
      <c r="E46" s="408" t="s">
        <v>199</v>
      </c>
      <c r="F46" s="414">
        <v>12</v>
      </c>
      <c r="G46" s="415">
        <v>10</v>
      </c>
      <c r="H46" s="421">
        <v>2</v>
      </c>
    </row>
    <row r="47" spans="1:8" s="289" customFormat="1" ht="15" customHeight="1">
      <c r="A47" s="406" t="s">
        <v>714</v>
      </c>
      <c r="B47" s="414">
        <v>117</v>
      </c>
      <c r="C47" s="415">
        <v>93</v>
      </c>
      <c r="D47" s="416">
        <v>24</v>
      </c>
      <c r="E47" s="408" t="s">
        <v>200</v>
      </c>
      <c r="F47" s="414">
        <v>18</v>
      </c>
      <c r="G47" s="415">
        <v>10</v>
      </c>
      <c r="H47" s="421">
        <v>8</v>
      </c>
    </row>
    <row r="48" spans="1:8" s="289" customFormat="1" ht="15" customHeight="1">
      <c r="A48" s="406" t="s">
        <v>715</v>
      </c>
      <c r="B48" s="414">
        <v>67</v>
      </c>
      <c r="C48" s="415">
        <v>55</v>
      </c>
      <c r="D48" s="416">
        <v>12</v>
      </c>
      <c r="E48" s="408" t="s">
        <v>676</v>
      </c>
      <c r="F48" s="414">
        <v>91</v>
      </c>
      <c r="G48" s="415">
        <v>71</v>
      </c>
      <c r="H48" s="421">
        <v>20</v>
      </c>
    </row>
    <row r="49" spans="1:8" s="289" customFormat="1" ht="15" customHeight="1">
      <c r="A49" s="406" t="s">
        <v>716</v>
      </c>
      <c r="B49" s="414">
        <v>12</v>
      </c>
      <c r="C49" s="415">
        <v>8</v>
      </c>
      <c r="D49" s="416">
        <v>4</v>
      </c>
      <c r="E49" s="408" t="s">
        <v>201</v>
      </c>
      <c r="F49" s="414">
        <v>85</v>
      </c>
      <c r="G49" s="415">
        <v>66</v>
      </c>
      <c r="H49" s="421">
        <v>19</v>
      </c>
    </row>
    <row r="50" spans="1:8" s="289" customFormat="1" ht="15" customHeight="1">
      <c r="A50" s="406" t="s">
        <v>713</v>
      </c>
      <c r="B50" s="414">
        <v>38</v>
      </c>
      <c r="C50" s="415">
        <v>30</v>
      </c>
      <c r="D50" s="416">
        <v>8</v>
      </c>
      <c r="E50" s="408" t="s">
        <v>202</v>
      </c>
      <c r="F50" s="414">
        <v>32</v>
      </c>
      <c r="G50" s="415">
        <v>21</v>
      </c>
      <c r="H50" s="421">
        <v>11</v>
      </c>
    </row>
    <row r="51" spans="1:8" s="289" customFormat="1" ht="15" customHeight="1">
      <c r="A51" s="406" t="s">
        <v>717</v>
      </c>
      <c r="B51" s="414">
        <v>1968</v>
      </c>
      <c r="C51" s="415">
        <v>1576</v>
      </c>
      <c r="D51" s="416">
        <v>392</v>
      </c>
      <c r="E51" s="408" t="s">
        <v>203</v>
      </c>
      <c r="F51" s="414">
        <v>18</v>
      </c>
      <c r="G51" s="415">
        <v>18</v>
      </c>
      <c r="H51" s="421" t="s">
        <v>509</v>
      </c>
    </row>
    <row r="52" spans="1:8" s="289" customFormat="1" ht="15" customHeight="1">
      <c r="A52" s="406" t="s">
        <v>718</v>
      </c>
      <c r="B52" s="414">
        <v>757</v>
      </c>
      <c r="C52" s="415">
        <v>622</v>
      </c>
      <c r="D52" s="416">
        <v>135</v>
      </c>
      <c r="E52" s="408" t="s">
        <v>204</v>
      </c>
      <c r="F52" s="414">
        <v>35</v>
      </c>
      <c r="G52" s="415">
        <v>27</v>
      </c>
      <c r="H52" s="421">
        <v>8</v>
      </c>
    </row>
    <row r="53" spans="1:8" s="289" customFormat="1" ht="15" customHeight="1">
      <c r="A53" s="406" t="s">
        <v>159</v>
      </c>
      <c r="B53" s="414">
        <v>33</v>
      </c>
      <c r="C53" s="415">
        <v>25</v>
      </c>
      <c r="D53" s="416">
        <v>8</v>
      </c>
      <c r="E53" s="408" t="s">
        <v>205</v>
      </c>
      <c r="F53" s="414">
        <v>15</v>
      </c>
      <c r="G53" s="415">
        <v>8</v>
      </c>
      <c r="H53" s="421">
        <v>7</v>
      </c>
    </row>
    <row r="54" spans="1:8" s="289" customFormat="1" ht="15" customHeight="1">
      <c r="A54" s="407" t="s">
        <v>160</v>
      </c>
      <c r="B54" s="417">
        <v>46</v>
      </c>
      <c r="C54" s="418">
        <v>38</v>
      </c>
      <c r="D54" s="419">
        <v>8</v>
      </c>
      <c r="E54" s="409" t="s">
        <v>410</v>
      </c>
      <c r="F54" s="417">
        <v>47</v>
      </c>
      <c r="G54" s="418">
        <v>38</v>
      </c>
      <c r="H54" s="422">
        <v>9</v>
      </c>
    </row>
    <row r="55" spans="1:8" s="17" customFormat="1" ht="12">
      <c r="A55" s="18"/>
      <c r="B55" s="18"/>
      <c r="C55" s="18"/>
      <c r="D55" s="18"/>
      <c r="E55" s="51"/>
      <c r="F55" s="50"/>
      <c r="G55" s="18"/>
      <c r="H55" s="18"/>
    </row>
    <row r="56" spans="1:8" s="17" customFormat="1" ht="12">
      <c r="A56" s="18"/>
      <c r="B56" s="18"/>
      <c r="C56" s="18"/>
      <c r="D56" s="18"/>
      <c r="E56" s="51"/>
      <c r="F56" s="50"/>
      <c r="G56" s="18"/>
      <c r="H56" s="18"/>
    </row>
    <row r="57" spans="1:8" s="17" customFormat="1" ht="12">
      <c r="A57" s="18"/>
      <c r="B57" s="18"/>
      <c r="C57" s="18"/>
      <c r="D57" s="18"/>
      <c r="E57" s="51"/>
      <c r="F57" s="50"/>
      <c r="G57" s="18"/>
      <c r="H57" s="18"/>
    </row>
    <row r="58" spans="1:8" s="17" customFormat="1" ht="12">
      <c r="A58" s="51"/>
      <c r="B58" s="50"/>
      <c r="C58" s="50"/>
      <c r="D58" s="50"/>
      <c r="E58" s="51"/>
      <c r="F58" s="18"/>
      <c r="G58" s="18"/>
      <c r="H58" s="18"/>
    </row>
    <row r="59" spans="5:8" ht="12">
      <c r="E59" s="51"/>
      <c r="F59" s="18"/>
      <c r="G59" s="18"/>
      <c r="H59" s="18"/>
    </row>
    <row r="60" spans="5:8" ht="12">
      <c r="E60" s="53"/>
      <c r="F60" s="17"/>
      <c r="G60" s="17"/>
      <c r="H60" s="17"/>
    </row>
    <row r="61" spans="5:8" ht="12">
      <c r="E61" s="53"/>
      <c r="F61" s="17"/>
      <c r="G61" s="17"/>
      <c r="H61" s="17"/>
    </row>
    <row r="62" spans="5:8" ht="12">
      <c r="E62" s="53"/>
      <c r="F62" s="17"/>
      <c r="G62" s="17"/>
      <c r="H62" s="17"/>
    </row>
    <row r="63" ht="11.25">
      <c r="E63" s="52"/>
    </row>
    <row r="64" ht="11.25">
      <c r="E64" s="52"/>
    </row>
    <row r="65" ht="11.25">
      <c r="E65" s="52"/>
    </row>
    <row r="66" ht="11.25">
      <c r="E66" s="52"/>
    </row>
    <row r="67" ht="11.25">
      <c r="E67" s="52"/>
    </row>
    <row r="68" ht="11.25">
      <c r="E68" s="52"/>
    </row>
    <row r="69" ht="11.25">
      <c r="E69" s="52"/>
    </row>
  </sheetData>
  <hyperlinks>
    <hyperlink ref="A1" location="目次!A25" display="目次へ"/>
  </hyperlinks>
  <printOptions/>
  <pageMargins left="0.7874015748031497" right="0.5905511811023623" top="0.984251968503937" bottom="0.5905511811023623" header="0.5118110236220472" footer="0.31496062992125984"/>
  <pageSetup firstPageNumber="25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6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2" width="0.875" style="21" customWidth="1"/>
    <col min="3" max="6" width="7.875" style="21" customWidth="1"/>
    <col min="7" max="7" width="8.375" style="22" customWidth="1"/>
    <col min="8" max="8" width="7.125" style="23" customWidth="1"/>
    <col min="9" max="9" width="9.75390625" style="23" bestFit="1" customWidth="1"/>
    <col min="10" max="10" width="9.00390625" style="21" bestFit="1" customWidth="1"/>
    <col min="11" max="11" width="7.875" style="21" customWidth="1"/>
    <col min="12" max="12" width="8.25390625" style="21" customWidth="1"/>
    <col min="13" max="13" width="9.00390625" style="21" customWidth="1"/>
    <col min="14" max="14" width="9.00390625" style="23" customWidth="1"/>
    <col min="15" max="16384" width="9.00390625" style="21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5" t="s">
        <v>115</v>
      </c>
      <c r="B2" s="54"/>
    </row>
    <row r="3" ht="6" customHeight="1"/>
    <row r="4" spans="1:12" ht="12.75" customHeight="1">
      <c r="A4" s="994" t="s">
        <v>830</v>
      </c>
      <c r="B4" s="995"/>
      <c r="C4" s="991" t="s">
        <v>870</v>
      </c>
      <c r="D4" s="991"/>
      <c r="E4" s="991"/>
      <c r="F4" s="991" t="s">
        <v>480</v>
      </c>
      <c r="G4" s="992" t="s">
        <v>873</v>
      </c>
      <c r="H4" s="985" t="s">
        <v>571</v>
      </c>
      <c r="I4" s="987" t="s">
        <v>626</v>
      </c>
      <c r="J4" s="989" t="s">
        <v>889</v>
      </c>
      <c r="K4" s="989" t="s">
        <v>871</v>
      </c>
      <c r="L4" s="983" t="s">
        <v>872</v>
      </c>
    </row>
    <row r="5" spans="1:12" ht="21" customHeight="1">
      <c r="A5" s="996"/>
      <c r="B5" s="997"/>
      <c r="C5" s="427" t="s">
        <v>564</v>
      </c>
      <c r="D5" s="427" t="s">
        <v>483</v>
      </c>
      <c r="E5" s="427" t="s">
        <v>484</v>
      </c>
      <c r="F5" s="990"/>
      <c r="G5" s="993"/>
      <c r="H5" s="986"/>
      <c r="I5" s="988"/>
      <c r="J5" s="990"/>
      <c r="K5" s="990"/>
      <c r="L5" s="984"/>
    </row>
    <row r="6" spans="1:12" ht="12.75" customHeight="1">
      <c r="A6" s="423" t="s">
        <v>564</v>
      </c>
      <c r="B6" s="425"/>
      <c r="C6" s="432">
        <f>SUM(C7:C65)</f>
        <v>90590</v>
      </c>
      <c r="D6" s="433">
        <f>SUM(D7:D65)</f>
        <v>41391</v>
      </c>
      <c r="E6" s="433">
        <f>SUM(E7:E65)</f>
        <v>49199</v>
      </c>
      <c r="F6" s="433">
        <f>SUM(F7:F65)</f>
        <v>37970</v>
      </c>
      <c r="G6" s="622">
        <v>2.39</v>
      </c>
      <c r="H6" s="434">
        <f>ROUND(D6/E6,3)*100</f>
        <v>84.1</v>
      </c>
      <c r="I6" s="434">
        <f>ROUND(C6/J6*1000000,1)</f>
        <v>4879.3</v>
      </c>
      <c r="J6" s="433">
        <f>SUM(J7:J65)</f>
        <v>18566188</v>
      </c>
      <c r="K6" s="433">
        <f>SUM(K7:K63)</f>
        <v>83834</v>
      </c>
      <c r="L6" s="434">
        <f>(C6/K6)*100</f>
        <v>108.05878283274089</v>
      </c>
    </row>
    <row r="7" spans="1:12" ht="12.75" customHeight="1">
      <c r="A7" s="428" t="s">
        <v>572</v>
      </c>
      <c r="B7" s="429"/>
      <c r="C7" s="435">
        <v>494</v>
      </c>
      <c r="D7" s="436">
        <v>225</v>
      </c>
      <c r="E7" s="436">
        <v>269</v>
      </c>
      <c r="F7" s="436">
        <v>200</v>
      </c>
      <c r="G7" s="623">
        <v>2.47</v>
      </c>
      <c r="H7" s="437">
        <f>ROUND(D7/E7,3)*100</f>
        <v>83.6</v>
      </c>
      <c r="I7" s="626">
        <f>ROUND(C7/J7*1000000,1)</f>
        <v>93.2</v>
      </c>
      <c r="J7" s="436">
        <v>5301025</v>
      </c>
      <c r="K7" s="436">
        <v>567</v>
      </c>
      <c r="L7" s="437">
        <f>(C7/K7)*100</f>
        <v>87.12522045855378</v>
      </c>
    </row>
    <row r="8" spans="1:12" ht="12.75" customHeight="1">
      <c r="A8" s="423" t="s">
        <v>573</v>
      </c>
      <c r="B8" s="425"/>
      <c r="C8" s="438">
        <v>512</v>
      </c>
      <c r="D8" s="439">
        <v>238</v>
      </c>
      <c r="E8" s="439">
        <v>274</v>
      </c>
      <c r="F8" s="439">
        <v>202</v>
      </c>
      <c r="G8" s="624">
        <v>2.53</v>
      </c>
      <c r="H8" s="440">
        <f>ROUND(D8/E8,3)*100</f>
        <v>86.9</v>
      </c>
      <c r="I8" s="625">
        <f aca="true" t="shared" si="0" ref="I8:I37">ROUND(C8/J8*1000000,1)</f>
        <v>805</v>
      </c>
      <c r="J8" s="439">
        <v>635997</v>
      </c>
      <c r="K8" s="439">
        <v>485</v>
      </c>
      <c r="L8" s="440">
        <f aca="true" t="shared" si="1" ref="L8:L37">(C8/K8)*100</f>
        <v>105.56701030927836</v>
      </c>
    </row>
    <row r="9" spans="1:12" ht="12.75" customHeight="1">
      <c r="A9" s="423" t="s">
        <v>574</v>
      </c>
      <c r="B9" s="425"/>
      <c r="C9" s="438">
        <v>707</v>
      </c>
      <c r="D9" s="439">
        <v>325</v>
      </c>
      <c r="E9" s="439">
        <v>382</v>
      </c>
      <c r="F9" s="439">
        <v>288</v>
      </c>
      <c r="G9" s="624">
        <v>2.45</v>
      </c>
      <c r="H9" s="440">
        <f aca="true" t="shared" si="2" ref="H9:H37">ROUND(D9/E9,3)*100</f>
        <v>85.1</v>
      </c>
      <c r="I9" s="625">
        <f t="shared" si="0"/>
        <v>549.6</v>
      </c>
      <c r="J9" s="439">
        <v>1286380</v>
      </c>
      <c r="K9" s="439">
        <v>698</v>
      </c>
      <c r="L9" s="440">
        <f t="shared" si="1"/>
        <v>101.2893982808023</v>
      </c>
    </row>
    <row r="10" spans="1:12" ht="12.75" customHeight="1">
      <c r="A10" s="423" t="s">
        <v>575</v>
      </c>
      <c r="B10" s="425"/>
      <c r="C10" s="438">
        <v>590</v>
      </c>
      <c r="D10" s="439">
        <v>263</v>
      </c>
      <c r="E10" s="439">
        <v>327</v>
      </c>
      <c r="F10" s="439">
        <v>193</v>
      </c>
      <c r="G10" s="624">
        <v>3.06</v>
      </c>
      <c r="H10" s="440">
        <f>ROUND(D10/E10,3)*100</f>
        <v>80.4</v>
      </c>
      <c r="I10" s="625">
        <f t="shared" si="0"/>
        <v>1566.8</v>
      </c>
      <c r="J10" s="439">
        <v>376568</v>
      </c>
      <c r="K10" s="439">
        <v>584</v>
      </c>
      <c r="L10" s="440">
        <f t="shared" si="1"/>
        <v>101.02739726027397</v>
      </c>
    </row>
    <row r="11" spans="1:12" ht="12.75" customHeight="1">
      <c r="A11" s="430" t="s">
        <v>576</v>
      </c>
      <c r="B11" s="431"/>
      <c r="C11" s="441">
        <v>219</v>
      </c>
      <c r="D11" s="442">
        <v>200</v>
      </c>
      <c r="E11" s="442">
        <v>19</v>
      </c>
      <c r="F11" s="442">
        <v>218</v>
      </c>
      <c r="G11" s="627">
        <v>1</v>
      </c>
      <c r="H11" s="443">
        <f>ROUND(D11/E11,3)*100</f>
        <v>1052.6</v>
      </c>
      <c r="I11" s="628">
        <f t="shared" si="0"/>
        <v>134.3</v>
      </c>
      <c r="J11" s="442">
        <v>1631210</v>
      </c>
      <c r="K11" s="442">
        <v>51</v>
      </c>
      <c r="L11" s="443">
        <f t="shared" si="1"/>
        <v>429.4117647058823</v>
      </c>
    </row>
    <row r="12" spans="1:12" ht="12.75" customHeight="1">
      <c r="A12" s="423" t="s">
        <v>827</v>
      </c>
      <c r="B12" s="425"/>
      <c r="C12" s="438">
        <v>7061</v>
      </c>
      <c r="D12" s="439">
        <v>3236</v>
      </c>
      <c r="E12" s="439">
        <v>3825</v>
      </c>
      <c r="F12" s="439">
        <v>2798</v>
      </c>
      <c r="G12" s="624">
        <v>2.52</v>
      </c>
      <c r="H12" s="440">
        <f t="shared" si="2"/>
        <v>84.6</v>
      </c>
      <c r="I12" s="625">
        <f t="shared" si="0"/>
        <v>13977.9</v>
      </c>
      <c r="J12" s="439">
        <v>505155</v>
      </c>
      <c r="K12" s="439">
        <v>6373</v>
      </c>
      <c r="L12" s="440">
        <f t="shared" si="1"/>
        <v>110.79554369998431</v>
      </c>
    </row>
    <row r="13" spans="1:12" ht="12.75" customHeight="1">
      <c r="A13" s="423" t="s">
        <v>577</v>
      </c>
      <c r="B13" s="425"/>
      <c r="C13" s="438">
        <v>1595</v>
      </c>
      <c r="D13" s="439">
        <v>745</v>
      </c>
      <c r="E13" s="439">
        <v>850</v>
      </c>
      <c r="F13" s="439">
        <v>632</v>
      </c>
      <c r="G13" s="624">
        <v>2.52</v>
      </c>
      <c r="H13" s="440">
        <f t="shared" si="2"/>
        <v>87.6</v>
      </c>
      <c r="I13" s="625">
        <f t="shared" si="0"/>
        <v>3971</v>
      </c>
      <c r="J13" s="439">
        <v>401658</v>
      </c>
      <c r="K13" s="439">
        <v>1363</v>
      </c>
      <c r="L13" s="440">
        <f t="shared" si="1"/>
        <v>117.02127659574468</v>
      </c>
    </row>
    <row r="14" spans="1:12" ht="12.75" customHeight="1">
      <c r="A14" s="423" t="s">
        <v>578</v>
      </c>
      <c r="B14" s="425"/>
      <c r="C14" s="438">
        <v>1111</v>
      </c>
      <c r="D14" s="439">
        <v>505</v>
      </c>
      <c r="E14" s="439">
        <v>606</v>
      </c>
      <c r="F14" s="439">
        <v>457</v>
      </c>
      <c r="G14" s="624">
        <v>2.43</v>
      </c>
      <c r="H14" s="440">
        <f t="shared" si="2"/>
        <v>83.3</v>
      </c>
      <c r="I14" s="625">
        <f t="shared" si="0"/>
        <v>4520.3</v>
      </c>
      <c r="J14" s="439">
        <v>245779</v>
      </c>
      <c r="K14" s="439">
        <v>1228</v>
      </c>
      <c r="L14" s="440">
        <f t="shared" si="1"/>
        <v>90.47231270358306</v>
      </c>
    </row>
    <row r="15" spans="1:12" ht="12.75" customHeight="1">
      <c r="A15" s="423" t="s">
        <v>579</v>
      </c>
      <c r="B15" s="425"/>
      <c r="C15" s="438">
        <v>3041</v>
      </c>
      <c r="D15" s="439">
        <v>1367</v>
      </c>
      <c r="E15" s="439">
        <v>1674</v>
      </c>
      <c r="F15" s="439">
        <v>1198</v>
      </c>
      <c r="G15" s="624">
        <v>2.54</v>
      </c>
      <c r="H15" s="440">
        <f t="shared" si="2"/>
        <v>81.69999999999999</v>
      </c>
      <c r="I15" s="625">
        <f t="shared" si="0"/>
        <v>5444.2</v>
      </c>
      <c r="J15" s="439">
        <v>558575</v>
      </c>
      <c r="K15" s="439">
        <v>2772</v>
      </c>
      <c r="L15" s="440">
        <f t="shared" si="1"/>
        <v>109.7041847041847</v>
      </c>
    </row>
    <row r="16" spans="1:12" ht="12.75" customHeight="1">
      <c r="A16" s="423" t="s">
        <v>580</v>
      </c>
      <c r="B16" s="425"/>
      <c r="C16" s="438">
        <v>2379</v>
      </c>
      <c r="D16" s="439">
        <v>1048</v>
      </c>
      <c r="E16" s="439">
        <v>1331</v>
      </c>
      <c r="F16" s="439">
        <v>1021</v>
      </c>
      <c r="G16" s="624">
        <v>2.33</v>
      </c>
      <c r="H16" s="440">
        <f t="shared" si="2"/>
        <v>78.7</v>
      </c>
      <c r="I16" s="625">
        <f t="shared" si="0"/>
        <v>10017.6</v>
      </c>
      <c r="J16" s="439">
        <v>237481</v>
      </c>
      <c r="K16" s="439">
        <v>2369</v>
      </c>
      <c r="L16" s="440">
        <f t="shared" si="1"/>
        <v>100.42211903756859</v>
      </c>
    </row>
    <row r="17" spans="1:12" ht="12.75" customHeight="1">
      <c r="A17" s="428" t="s">
        <v>581</v>
      </c>
      <c r="B17" s="429"/>
      <c r="C17" s="435">
        <v>2018</v>
      </c>
      <c r="D17" s="436">
        <v>914</v>
      </c>
      <c r="E17" s="436">
        <v>1104</v>
      </c>
      <c r="F17" s="436">
        <v>946</v>
      </c>
      <c r="G17" s="623">
        <v>2.13</v>
      </c>
      <c r="H17" s="437">
        <f t="shared" si="2"/>
        <v>82.8</v>
      </c>
      <c r="I17" s="626">
        <f t="shared" si="0"/>
        <v>8227.7</v>
      </c>
      <c r="J17" s="436">
        <v>245268</v>
      </c>
      <c r="K17" s="436">
        <v>2023</v>
      </c>
      <c r="L17" s="437">
        <f t="shared" si="1"/>
        <v>99.75284231339594</v>
      </c>
    </row>
    <row r="18" spans="1:12" ht="12.75" customHeight="1">
      <c r="A18" s="423" t="s">
        <v>582</v>
      </c>
      <c r="B18" s="425"/>
      <c r="C18" s="438">
        <v>1309</v>
      </c>
      <c r="D18" s="439">
        <v>568</v>
      </c>
      <c r="E18" s="439">
        <v>741</v>
      </c>
      <c r="F18" s="439">
        <v>579</v>
      </c>
      <c r="G18" s="624">
        <v>2.26</v>
      </c>
      <c r="H18" s="440">
        <f t="shared" si="2"/>
        <v>76.7</v>
      </c>
      <c r="I18" s="625">
        <f t="shared" si="0"/>
        <v>12739.3</v>
      </c>
      <c r="J18" s="439">
        <v>102753</v>
      </c>
      <c r="K18" s="439">
        <v>1181</v>
      </c>
      <c r="L18" s="440">
        <f t="shared" si="1"/>
        <v>110.83827265029636</v>
      </c>
    </row>
    <row r="19" spans="1:12" ht="12.75" customHeight="1">
      <c r="A19" s="423" t="s">
        <v>583</v>
      </c>
      <c r="B19" s="425"/>
      <c r="C19" s="438">
        <v>2022</v>
      </c>
      <c r="D19" s="439">
        <v>861</v>
      </c>
      <c r="E19" s="439">
        <v>1161</v>
      </c>
      <c r="F19" s="439">
        <v>795</v>
      </c>
      <c r="G19" s="624">
        <v>2.54</v>
      </c>
      <c r="H19" s="440">
        <f t="shared" si="2"/>
        <v>74.2</v>
      </c>
      <c r="I19" s="625">
        <f t="shared" si="0"/>
        <v>4012</v>
      </c>
      <c r="J19" s="439">
        <v>503984</v>
      </c>
      <c r="K19" s="439">
        <v>1746</v>
      </c>
      <c r="L19" s="440">
        <f t="shared" si="1"/>
        <v>115.80756013745706</v>
      </c>
    </row>
    <row r="20" spans="1:12" ht="12.75" customHeight="1">
      <c r="A20" s="423" t="s">
        <v>828</v>
      </c>
      <c r="B20" s="425"/>
      <c r="C20" s="438">
        <v>4387</v>
      </c>
      <c r="D20" s="439">
        <v>2020</v>
      </c>
      <c r="E20" s="439">
        <v>2367</v>
      </c>
      <c r="F20" s="439">
        <v>1861</v>
      </c>
      <c r="G20" s="624">
        <v>2.36</v>
      </c>
      <c r="H20" s="440">
        <f t="shared" si="2"/>
        <v>85.3</v>
      </c>
      <c r="I20" s="625">
        <f t="shared" si="0"/>
        <v>15802.2</v>
      </c>
      <c r="J20" s="439">
        <v>277619</v>
      </c>
      <c r="K20" s="439">
        <v>4407</v>
      </c>
      <c r="L20" s="440">
        <f t="shared" si="1"/>
        <v>99.54617653732699</v>
      </c>
    </row>
    <row r="21" spans="1:12" ht="12.75" customHeight="1">
      <c r="A21" s="430" t="s">
        <v>584</v>
      </c>
      <c r="B21" s="431"/>
      <c r="C21" s="441">
        <v>1446</v>
      </c>
      <c r="D21" s="442">
        <v>635</v>
      </c>
      <c r="E21" s="442">
        <v>811</v>
      </c>
      <c r="F21" s="442">
        <v>614</v>
      </c>
      <c r="G21" s="627">
        <v>2.36</v>
      </c>
      <c r="H21" s="443">
        <f t="shared" si="2"/>
        <v>78.3</v>
      </c>
      <c r="I21" s="628">
        <f t="shared" si="0"/>
        <v>12330.1</v>
      </c>
      <c r="J21" s="442">
        <v>117274</v>
      </c>
      <c r="K21" s="442">
        <v>1296</v>
      </c>
      <c r="L21" s="443">
        <f t="shared" si="1"/>
        <v>111.57407407407408</v>
      </c>
    </row>
    <row r="22" spans="1:12" ht="12.75" customHeight="1">
      <c r="A22" s="423" t="s">
        <v>585</v>
      </c>
      <c r="B22" s="425"/>
      <c r="C22" s="438">
        <v>2285</v>
      </c>
      <c r="D22" s="439">
        <v>1005</v>
      </c>
      <c r="E22" s="439">
        <v>1280</v>
      </c>
      <c r="F22" s="439">
        <v>1082</v>
      </c>
      <c r="G22" s="624">
        <v>2.11</v>
      </c>
      <c r="H22" s="440">
        <f t="shared" si="2"/>
        <v>78.5</v>
      </c>
      <c r="I22" s="625">
        <f t="shared" si="0"/>
        <v>10109.5</v>
      </c>
      <c r="J22" s="439">
        <v>226024</v>
      </c>
      <c r="K22" s="439">
        <v>2276</v>
      </c>
      <c r="L22" s="440">
        <f t="shared" si="1"/>
        <v>100.39543057996485</v>
      </c>
    </row>
    <row r="23" spans="1:12" ht="12.75" customHeight="1">
      <c r="A23" s="423" t="s">
        <v>586</v>
      </c>
      <c r="B23" s="425"/>
      <c r="C23" s="438">
        <v>786</v>
      </c>
      <c r="D23" s="439">
        <v>343</v>
      </c>
      <c r="E23" s="439">
        <v>443</v>
      </c>
      <c r="F23" s="439">
        <v>409</v>
      </c>
      <c r="G23" s="624">
        <v>1.92</v>
      </c>
      <c r="H23" s="440">
        <f t="shared" si="2"/>
        <v>77.4</v>
      </c>
      <c r="I23" s="625">
        <f t="shared" si="0"/>
        <v>7454.1</v>
      </c>
      <c r="J23" s="439">
        <v>105446</v>
      </c>
      <c r="K23" s="439">
        <v>805</v>
      </c>
      <c r="L23" s="440">
        <f t="shared" si="1"/>
        <v>97.63975155279503</v>
      </c>
    </row>
    <row r="24" spans="1:12" ht="12.75" customHeight="1">
      <c r="A24" s="423" t="s">
        <v>587</v>
      </c>
      <c r="B24" s="425"/>
      <c r="C24" s="438">
        <v>1162</v>
      </c>
      <c r="D24" s="439">
        <v>495</v>
      </c>
      <c r="E24" s="439">
        <v>667</v>
      </c>
      <c r="F24" s="439">
        <v>531</v>
      </c>
      <c r="G24" s="624">
        <v>2.19</v>
      </c>
      <c r="H24" s="440">
        <f t="shared" si="2"/>
        <v>74.2</v>
      </c>
      <c r="I24" s="625">
        <f t="shared" si="0"/>
        <v>10136.3</v>
      </c>
      <c r="J24" s="439">
        <v>114638</v>
      </c>
      <c r="K24" s="439">
        <v>1156</v>
      </c>
      <c r="L24" s="440">
        <f t="shared" si="1"/>
        <v>100.51903114186851</v>
      </c>
    </row>
    <row r="25" spans="1:12" ht="12.75" customHeight="1">
      <c r="A25" s="423" t="s">
        <v>588</v>
      </c>
      <c r="B25" s="425"/>
      <c r="C25" s="438">
        <v>653</v>
      </c>
      <c r="D25" s="439">
        <v>282</v>
      </c>
      <c r="E25" s="439">
        <v>371</v>
      </c>
      <c r="F25" s="439">
        <v>281</v>
      </c>
      <c r="G25" s="624">
        <v>2.32</v>
      </c>
      <c r="H25" s="440">
        <f t="shared" si="2"/>
        <v>76</v>
      </c>
      <c r="I25" s="625">
        <f t="shared" si="0"/>
        <v>8861.6</v>
      </c>
      <c r="J25" s="439">
        <v>73689</v>
      </c>
      <c r="K25" s="439">
        <v>593</v>
      </c>
      <c r="L25" s="440">
        <f t="shared" si="1"/>
        <v>110.11804384485666</v>
      </c>
    </row>
    <row r="26" spans="1:12" ht="12.75" customHeight="1">
      <c r="A26" s="423" t="s">
        <v>589</v>
      </c>
      <c r="B26" s="425"/>
      <c r="C26" s="438">
        <v>617</v>
      </c>
      <c r="D26" s="439">
        <v>282</v>
      </c>
      <c r="E26" s="439">
        <v>335</v>
      </c>
      <c r="F26" s="439">
        <v>269</v>
      </c>
      <c r="G26" s="624">
        <v>2.29</v>
      </c>
      <c r="H26" s="440">
        <f t="shared" si="2"/>
        <v>84.2</v>
      </c>
      <c r="I26" s="625">
        <f t="shared" si="0"/>
        <v>9150.5</v>
      </c>
      <c r="J26" s="439">
        <v>67428</v>
      </c>
      <c r="K26" s="439">
        <v>456</v>
      </c>
      <c r="L26" s="440">
        <f t="shared" si="1"/>
        <v>135.30701754385964</v>
      </c>
    </row>
    <row r="27" spans="1:12" ht="12.75" customHeight="1">
      <c r="A27" s="428" t="s">
        <v>590</v>
      </c>
      <c r="B27" s="429"/>
      <c r="C27" s="435">
        <v>914</v>
      </c>
      <c r="D27" s="436">
        <v>402</v>
      </c>
      <c r="E27" s="436">
        <v>512</v>
      </c>
      <c r="F27" s="436">
        <v>380</v>
      </c>
      <c r="G27" s="623">
        <v>2.41</v>
      </c>
      <c r="H27" s="437">
        <f t="shared" si="2"/>
        <v>78.5</v>
      </c>
      <c r="I27" s="626">
        <f t="shared" si="0"/>
        <v>10414.2</v>
      </c>
      <c r="J27" s="436">
        <v>87765</v>
      </c>
      <c r="K27" s="436">
        <v>876</v>
      </c>
      <c r="L27" s="437">
        <f t="shared" si="1"/>
        <v>104.337899543379</v>
      </c>
    </row>
    <row r="28" spans="1:12" ht="12.75" customHeight="1">
      <c r="A28" s="423" t="s">
        <v>591</v>
      </c>
      <c r="B28" s="425"/>
      <c r="C28" s="438">
        <v>2668</v>
      </c>
      <c r="D28" s="439">
        <v>1176</v>
      </c>
      <c r="E28" s="439">
        <v>1492</v>
      </c>
      <c r="F28" s="439">
        <v>1148</v>
      </c>
      <c r="G28" s="624">
        <v>2.32</v>
      </c>
      <c r="H28" s="440">
        <f t="shared" si="2"/>
        <v>78.8</v>
      </c>
      <c r="I28" s="625">
        <f t="shared" si="0"/>
        <v>17144.1</v>
      </c>
      <c r="J28" s="439">
        <v>155622</v>
      </c>
      <c r="K28" s="439">
        <v>2480</v>
      </c>
      <c r="L28" s="440">
        <f t="shared" si="1"/>
        <v>107.58064516129033</v>
      </c>
    </row>
    <row r="29" spans="1:12" ht="12.75" customHeight="1">
      <c r="A29" s="423" t="s">
        <v>592</v>
      </c>
      <c r="B29" s="425"/>
      <c r="C29" s="438">
        <v>434</v>
      </c>
      <c r="D29" s="439">
        <v>207</v>
      </c>
      <c r="E29" s="439">
        <v>227</v>
      </c>
      <c r="F29" s="439">
        <v>217</v>
      </c>
      <c r="G29" s="624">
        <v>2</v>
      </c>
      <c r="H29" s="440">
        <f t="shared" si="2"/>
        <v>91.2</v>
      </c>
      <c r="I29" s="625">
        <f t="shared" si="0"/>
        <v>8812.2</v>
      </c>
      <c r="J29" s="439">
        <v>49250</v>
      </c>
      <c r="K29" s="439">
        <v>462</v>
      </c>
      <c r="L29" s="440">
        <f t="shared" si="1"/>
        <v>93.93939393939394</v>
      </c>
    </row>
    <row r="30" spans="1:12" ht="12.75" customHeight="1">
      <c r="A30" s="423" t="s">
        <v>593</v>
      </c>
      <c r="B30" s="425"/>
      <c r="C30" s="438">
        <v>1106</v>
      </c>
      <c r="D30" s="439">
        <v>484</v>
      </c>
      <c r="E30" s="439">
        <v>622</v>
      </c>
      <c r="F30" s="439">
        <v>537</v>
      </c>
      <c r="G30" s="624">
        <v>2.06</v>
      </c>
      <c r="H30" s="440">
        <f t="shared" si="2"/>
        <v>77.8</v>
      </c>
      <c r="I30" s="625">
        <f t="shared" si="0"/>
        <v>13168.5</v>
      </c>
      <c r="J30" s="439">
        <v>83988</v>
      </c>
      <c r="K30" s="439">
        <v>1000</v>
      </c>
      <c r="L30" s="440">
        <f t="shared" si="1"/>
        <v>110.60000000000001</v>
      </c>
    </row>
    <row r="31" spans="1:12" ht="12.75" customHeight="1">
      <c r="A31" s="430" t="s">
        <v>594</v>
      </c>
      <c r="B31" s="431"/>
      <c r="C31" s="441">
        <v>507</v>
      </c>
      <c r="D31" s="442">
        <v>183</v>
      </c>
      <c r="E31" s="442">
        <v>324</v>
      </c>
      <c r="F31" s="442">
        <v>211</v>
      </c>
      <c r="G31" s="627">
        <v>2.4</v>
      </c>
      <c r="H31" s="443">
        <f t="shared" si="2"/>
        <v>56.49999999999999</v>
      </c>
      <c r="I31" s="628">
        <f t="shared" si="0"/>
        <v>7870.2</v>
      </c>
      <c r="J31" s="442">
        <v>64420</v>
      </c>
      <c r="K31" s="442">
        <v>297</v>
      </c>
      <c r="L31" s="443">
        <f t="shared" si="1"/>
        <v>170.7070707070707</v>
      </c>
    </row>
    <row r="32" spans="1:12" ht="12.75" customHeight="1">
      <c r="A32" s="423" t="s">
        <v>595</v>
      </c>
      <c r="B32" s="425"/>
      <c r="C32" s="438">
        <v>633</v>
      </c>
      <c r="D32" s="439">
        <v>310</v>
      </c>
      <c r="E32" s="439">
        <v>323</v>
      </c>
      <c r="F32" s="439">
        <v>281</v>
      </c>
      <c r="G32" s="624">
        <v>2.25</v>
      </c>
      <c r="H32" s="440">
        <f t="shared" si="2"/>
        <v>96</v>
      </c>
      <c r="I32" s="625">
        <f t="shared" si="0"/>
        <v>11983</v>
      </c>
      <c r="J32" s="439">
        <v>52825</v>
      </c>
      <c r="K32" s="439">
        <v>340</v>
      </c>
      <c r="L32" s="440">
        <f t="shared" si="1"/>
        <v>186.1764705882353</v>
      </c>
    </row>
    <row r="33" spans="1:12" ht="12.75" customHeight="1">
      <c r="A33" s="423" t="s">
        <v>596</v>
      </c>
      <c r="B33" s="425"/>
      <c r="C33" s="438">
        <v>1908</v>
      </c>
      <c r="D33" s="439">
        <v>874</v>
      </c>
      <c r="E33" s="439">
        <v>1034</v>
      </c>
      <c r="F33" s="439">
        <v>865</v>
      </c>
      <c r="G33" s="624">
        <v>2.21</v>
      </c>
      <c r="H33" s="440">
        <f t="shared" si="2"/>
        <v>84.5</v>
      </c>
      <c r="I33" s="625">
        <f t="shared" si="0"/>
        <v>13517.2</v>
      </c>
      <c r="J33" s="439">
        <v>141154</v>
      </c>
      <c r="K33" s="439">
        <v>1712</v>
      </c>
      <c r="L33" s="440">
        <f t="shared" si="1"/>
        <v>111.44859813084112</v>
      </c>
    </row>
    <row r="34" spans="1:12" ht="12.75" customHeight="1">
      <c r="A34" s="423" t="s">
        <v>597</v>
      </c>
      <c r="B34" s="425"/>
      <c r="C34" s="438">
        <v>1346</v>
      </c>
      <c r="D34" s="439">
        <v>604</v>
      </c>
      <c r="E34" s="439">
        <v>742</v>
      </c>
      <c r="F34" s="439">
        <v>571</v>
      </c>
      <c r="G34" s="624">
        <v>2.36</v>
      </c>
      <c r="H34" s="440">
        <f t="shared" si="2"/>
        <v>81.39999999999999</v>
      </c>
      <c r="I34" s="625">
        <f t="shared" si="0"/>
        <v>13259.6</v>
      </c>
      <c r="J34" s="439">
        <v>101511</v>
      </c>
      <c r="K34" s="439">
        <v>1449</v>
      </c>
      <c r="L34" s="440">
        <f t="shared" si="1"/>
        <v>92.89164941338855</v>
      </c>
    </row>
    <row r="35" spans="1:12" ht="12.75" customHeight="1">
      <c r="A35" s="423" t="s">
        <v>598</v>
      </c>
      <c r="B35" s="425"/>
      <c r="C35" s="438">
        <v>1262</v>
      </c>
      <c r="D35" s="439">
        <v>565</v>
      </c>
      <c r="E35" s="439">
        <v>697</v>
      </c>
      <c r="F35" s="439">
        <v>630</v>
      </c>
      <c r="G35" s="624">
        <v>2</v>
      </c>
      <c r="H35" s="440">
        <f t="shared" si="2"/>
        <v>81.10000000000001</v>
      </c>
      <c r="I35" s="625">
        <f t="shared" si="0"/>
        <v>13356.1</v>
      </c>
      <c r="J35" s="439">
        <v>94489</v>
      </c>
      <c r="K35" s="439">
        <v>1152</v>
      </c>
      <c r="L35" s="440">
        <f t="shared" si="1"/>
        <v>109.54861111111111</v>
      </c>
    </row>
    <row r="36" spans="1:12" ht="12.75" customHeight="1">
      <c r="A36" s="423" t="s">
        <v>599</v>
      </c>
      <c r="B36" s="425"/>
      <c r="C36" s="438">
        <v>905</v>
      </c>
      <c r="D36" s="439">
        <v>410</v>
      </c>
      <c r="E36" s="439">
        <v>495</v>
      </c>
      <c r="F36" s="439">
        <v>461</v>
      </c>
      <c r="G36" s="624">
        <v>1.96</v>
      </c>
      <c r="H36" s="440">
        <f t="shared" si="2"/>
        <v>82.8</v>
      </c>
      <c r="I36" s="625">
        <f t="shared" si="0"/>
        <v>11648.1</v>
      </c>
      <c r="J36" s="439">
        <v>77695</v>
      </c>
      <c r="K36" s="439">
        <v>751</v>
      </c>
      <c r="L36" s="440">
        <f t="shared" si="1"/>
        <v>120.50599201065246</v>
      </c>
    </row>
    <row r="37" spans="1:12" ht="12.75" customHeight="1">
      <c r="A37" s="428" t="s">
        <v>600</v>
      </c>
      <c r="B37" s="429"/>
      <c r="C37" s="435">
        <v>647</v>
      </c>
      <c r="D37" s="436">
        <v>274</v>
      </c>
      <c r="E37" s="436">
        <v>373</v>
      </c>
      <c r="F37" s="436">
        <v>334</v>
      </c>
      <c r="G37" s="623">
        <v>1.94</v>
      </c>
      <c r="H37" s="437">
        <f t="shared" si="2"/>
        <v>73.5</v>
      </c>
      <c r="I37" s="626">
        <f t="shared" si="0"/>
        <v>14119.5</v>
      </c>
      <c r="J37" s="436">
        <v>45823</v>
      </c>
      <c r="K37" s="436">
        <v>363</v>
      </c>
      <c r="L37" s="437">
        <f t="shared" si="1"/>
        <v>178.23691460055096</v>
      </c>
    </row>
    <row r="38" spans="1:12" ht="12.75" customHeight="1">
      <c r="A38" s="423" t="s">
        <v>601</v>
      </c>
      <c r="B38" s="425"/>
      <c r="C38" s="438">
        <v>639</v>
      </c>
      <c r="D38" s="439">
        <v>284</v>
      </c>
      <c r="E38" s="439">
        <v>355</v>
      </c>
      <c r="F38" s="439">
        <v>287</v>
      </c>
      <c r="G38" s="624">
        <v>2.23</v>
      </c>
      <c r="H38" s="440">
        <f aca="true" t="shared" si="3" ref="H38:H64">ROUND(D38/E38,3)*100</f>
        <v>80</v>
      </c>
      <c r="I38" s="625">
        <f aca="true" t="shared" si="4" ref="I38:I64">ROUND(C38/J38*1000000,1)</f>
        <v>7474.2</v>
      </c>
      <c r="J38" s="439">
        <v>85494</v>
      </c>
      <c r="K38" s="439">
        <v>336</v>
      </c>
      <c r="L38" s="440">
        <f aca="true" t="shared" si="5" ref="L38:L62">(C38/K38)*100</f>
        <v>190.17857142857142</v>
      </c>
    </row>
    <row r="39" spans="1:12" ht="12.75" customHeight="1">
      <c r="A39" s="423" t="s">
        <v>602</v>
      </c>
      <c r="B39" s="425"/>
      <c r="C39" s="438">
        <v>1273</v>
      </c>
      <c r="D39" s="439">
        <v>574</v>
      </c>
      <c r="E39" s="439">
        <v>699</v>
      </c>
      <c r="F39" s="439">
        <v>529</v>
      </c>
      <c r="G39" s="624">
        <v>2.41</v>
      </c>
      <c r="H39" s="440">
        <f t="shared" si="3"/>
        <v>82.1</v>
      </c>
      <c r="I39" s="625">
        <f t="shared" si="4"/>
        <v>8985.4</v>
      </c>
      <c r="J39" s="439">
        <v>141675</v>
      </c>
      <c r="K39" s="439">
        <v>1066</v>
      </c>
      <c r="L39" s="440">
        <f t="shared" si="5"/>
        <v>119.41838649155723</v>
      </c>
    </row>
    <row r="40" spans="1:12" ht="12.75" customHeight="1">
      <c r="A40" s="423" t="s">
        <v>603</v>
      </c>
      <c r="B40" s="425"/>
      <c r="C40" s="438">
        <v>1161</v>
      </c>
      <c r="D40" s="439">
        <v>541</v>
      </c>
      <c r="E40" s="439">
        <v>620</v>
      </c>
      <c r="F40" s="439">
        <v>484</v>
      </c>
      <c r="G40" s="624">
        <v>2.4</v>
      </c>
      <c r="H40" s="440">
        <f t="shared" si="3"/>
        <v>87.3</v>
      </c>
      <c r="I40" s="625">
        <f t="shared" si="4"/>
        <v>14394.8</v>
      </c>
      <c r="J40" s="439">
        <v>80654</v>
      </c>
      <c r="K40" s="439">
        <v>851</v>
      </c>
      <c r="L40" s="440">
        <f t="shared" si="5"/>
        <v>136.427732079906</v>
      </c>
    </row>
    <row r="41" spans="1:12" ht="12.75" customHeight="1">
      <c r="A41" s="430" t="s">
        <v>604</v>
      </c>
      <c r="B41" s="431"/>
      <c r="C41" s="441">
        <v>435</v>
      </c>
      <c r="D41" s="442">
        <v>206</v>
      </c>
      <c r="E41" s="442">
        <v>229</v>
      </c>
      <c r="F41" s="442">
        <v>205</v>
      </c>
      <c r="G41" s="627">
        <v>2.12</v>
      </c>
      <c r="H41" s="443">
        <f t="shared" si="3"/>
        <v>90</v>
      </c>
      <c r="I41" s="628">
        <f t="shared" si="4"/>
        <v>7777.3</v>
      </c>
      <c r="J41" s="442">
        <v>55932</v>
      </c>
      <c r="K41" s="442">
        <v>435</v>
      </c>
      <c r="L41" s="443">
        <f t="shared" si="5"/>
        <v>100</v>
      </c>
    </row>
    <row r="42" spans="1:12" ht="12.75" customHeight="1">
      <c r="A42" s="423" t="s">
        <v>605</v>
      </c>
      <c r="B42" s="425"/>
      <c r="C42" s="438">
        <v>3824</v>
      </c>
      <c r="D42" s="439">
        <v>1814</v>
      </c>
      <c r="E42" s="439">
        <v>2010</v>
      </c>
      <c r="F42" s="439">
        <v>1506</v>
      </c>
      <c r="G42" s="624">
        <v>2.54</v>
      </c>
      <c r="H42" s="440">
        <f t="shared" si="3"/>
        <v>90.2</v>
      </c>
      <c r="I42" s="625">
        <f t="shared" si="4"/>
        <v>20412</v>
      </c>
      <c r="J42" s="439">
        <v>187341</v>
      </c>
      <c r="K42" s="439">
        <v>3237</v>
      </c>
      <c r="L42" s="440">
        <f t="shared" si="5"/>
        <v>118.13407476058077</v>
      </c>
    </row>
    <row r="43" spans="1:12" ht="12.75" customHeight="1">
      <c r="A43" s="423" t="s">
        <v>606</v>
      </c>
      <c r="B43" s="425"/>
      <c r="C43" s="438">
        <v>652</v>
      </c>
      <c r="D43" s="439">
        <v>299</v>
      </c>
      <c r="E43" s="439">
        <v>353</v>
      </c>
      <c r="F43" s="439">
        <v>273</v>
      </c>
      <c r="G43" s="624">
        <v>2.39</v>
      </c>
      <c r="H43" s="440">
        <f t="shared" si="3"/>
        <v>84.7</v>
      </c>
      <c r="I43" s="625">
        <f t="shared" si="4"/>
        <v>11667.7</v>
      </c>
      <c r="J43" s="439">
        <v>55881</v>
      </c>
      <c r="K43" s="439">
        <v>601</v>
      </c>
      <c r="L43" s="440">
        <f t="shared" si="5"/>
        <v>108.48585690515806</v>
      </c>
    </row>
    <row r="44" spans="1:12" ht="12.75" customHeight="1">
      <c r="A44" s="423" t="s">
        <v>607</v>
      </c>
      <c r="B44" s="425"/>
      <c r="C44" s="438">
        <v>588</v>
      </c>
      <c r="D44" s="439">
        <v>265</v>
      </c>
      <c r="E44" s="439">
        <v>323</v>
      </c>
      <c r="F44" s="439">
        <v>274</v>
      </c>
      <c r="G44" s="624">
        <v>2.15</v>
      </c>
      <c r="H44" s="440">
        <f t="shared" si="3"/>
        <v>82</v>
      </c>
      <c r="I44" s="625">
        <f t="shared" si="4"/>
        <v>9365.6</v>
      </c>
      <c r="J44" s="439">
        <v>62783</v>
      </c>
      <c r="K44" s="439">
        <v>641</v>
      </c>
      <c r="L44" s="440">
        <f t="shared" si="5"/>
        <v>91.73166926677067</v>
      </c>
    </row>
    <row r="45" spans="1:12" ht="12.75" customHeight="1">
      <c r="A45" s="423" t="s">
        <v>608</v>
      </c>
      <c r="B45" s="425"/>
      <c r="C45" s="438">
        <v>735</v>
      </c>
      <c r="D45" s="439">
        <v>330</v>
      </c>
      <c r="E45" s="439">
        <v>405</v>
      </c>
      <c r="F45" s="439">
        <v>306</v>
      </c>
      <c r="G45" s="624">
        <v>2.4</v>
      </c>
      <c r="H45" s="440">
        <f t="shared" si="3"/>
        <v>81.5</v>
      </c>
      <c r="I45" s="625">
        <f t="shared" si="4"/>
        <v>12598.1</v>
      </c>
      <c r="J45" s="439">
        <v>58342</v>
      </c>
      <c r="K45" s="439">
        <v>720</v>
      </c>
      <c r="L45" s="440">
        <f t="shared" si="5"/>
        <v>102.08333333333333</v>
      </c>
    </row>
    <row r="46" spans="1:12" ht="12.75" customHeight="1">
      <c r="A46" s="423" t="s">
        <v>609</v>
      </c>
      <c r="B46" s="425"/>
      <c r="C46" s="438">
        <v>970</v>
      </c>
      <c r="D46" s="439">
        <v>443</v>
      </c>
      <c r="E46" s="439">
        <v>527</v>
      </c>
      <c r="F46" s="439">
        <v>442</v>
      </c>
      <c r="G46" s="624">
        <v>2.19</v>
      </c>
      <c r="H46" s="440">
        <f t="shared" si="3"/>
        <v>84.1</v>
      </c>
      <c r="I46" s="625">
        <f t="shared" si="4"/>
        <v>6958.4</v>
      </c>
      <c r="J46" s="439">
        <v>139400</v>
      </c>
      <c r="K46" s="439">
        <v>968</v>
      </c>
      <c r="L46" s="440">
        <f t="shared" si="5"/>
        <v>100.20661157024793</v>
      </c>
    </row>
    <row r="47" spans="1:12" ht="12.75" customHeight="1">
      <c r="A47" s="428" t="s">
        <v>610</v>
      </c>
      <c r="B47" s="429"/>
      <c r="C47" s="435">
        <v>1031</v>
      </c>
      <c r="D47" s="436">
        <v>491</v>
      </c>
      <c r="E47" s="436">
        <v>540</v>
      </c>
      <c r="F47" s="436">
        <v>450</v>
      </c>
      <c r="G47" s="623">
        <v>2.29</v>
      </c>
      <c r="H47" s="437">
        <f t="shared" si="3"/>
        <v>90.9</v>
      </c>
      <c r="I47" s="626">
        <f t="shared" si="4"/>
        <v>9156.2</v>
      </c>
      <c r="J47" s="436">
        <v>112601</v>
      </c>
      <c r="K47" s="436">
        <v>1022</v>
      </c>
      <c r="L47" s="437">
        <f t="shared" si="5"/>
        <v>100.88062622309198</v>
      </c>
    </row>
    <row r="48" spans="1:12" ht="12.75" customHeight="1">
      <c r="A48" s="423" t="s">
        <v>611</v>
      </c>
      <c r="B48" s="425"/>
      <c r="C48" s="438">
        <v>697</v>
      </c>
      <c r="D48" s="439">
        <v>308</v>
      </c>
      <c r="E48" s="439">
        <v>389</v>
      </c>
      <c r="F48" s="439">
        <v>304</v>
      </c>
      <c r="G48" s="624">
        <v>2.29</v>
      </c>
      <c r="H48" s="440">
        <f t="shared" si="3"/>
        <v>79.2</v>
      </c>
      <c r="I48" s="625">
        <f t="shared" si="4"/>
        <v>13528.5</v>
      </c>
      <c r="J48" s="439">
        <v>51521</v>
      </c>
      <c r="K48" s="439">
        <v>637</v>
      </c>
      <c r="L48" s="440">
        <f t="shared" si="5"/>
        <v>109.41915227629512</v>
      </c>
    </row>
    <row r="49" spans="1:12" ht="12.75" customHeight="1">
      <c r="A49" s="423" t="s">
        <v>612</v>
      </c>
      <c r="B49" s="425"/>
      <c r="C49" s="438">
        <v>3661</v>
      </c>
      <c r="D49" s="439">
        <v>1785</v>
      </c>
      <c r="E49" s="439">
        <v>1876</v>
      </c>
      <c r="F49" s="439">
        <v>1553</v>
      </c>
      <c r="G49" s="624">
        <v>2.36</v>
      </c>
      <c r="H49" s="440">
        <f t="shared" si="3"/>
        <v>95.1</v>
      </c>
      <c r="I49" s="625">
        <f t="shared" si="4"/>
        <v>24351</v>
      </c>
      <c r="J49" s="439">
        <v>150343</v>
      </c>
      <c r="K49" s="439">
        <v>3690</v>
      </c>
      <c r="L49" s="440">
        <f t="shared" si="5"/>
        <v>99.21409214092141</v>
      </c>
    </row>
    <row r="50" spans="1:12" ht="12.75" customHeight="1">
      <c r="A50" s="423" t="s">
        <v>613</v>
      </c>
      <c r="B50" s="425"/>
      <c r="C50" s="438">
        <v>2404</v>
      </c>
      <c r="D50" s="439">
        <v>1043</v>
      </c>
      <c r="E50" s="439">
        <v>1361</v>
      </c>
      <c r="F50" s="439">
        <v>977</v>
      </c>
      <c r="G50" s="624">
        <v>2.46</v>
      </c>
      <c r="H50" s="440">
        <f t="shared" si="3"/>
        <v>76.6</v>
      </c>
      <c r="I50" s="625">
        <f t="shared" si="4"/>
        <v>14095.2</v>
      </c>
      <c r="J50" s="439">
        <v>170555</v>
      </c>
      <c r="K50" s="439">
        <v>2096</v>
      </c>
      <c r="L50" s="440">
        <f t="shared" si="5"/>
        <v>114.69465648854961</v>
      </c>
    </row>
    <row r="51" spans="1:12" ht="12.75" customHeight="1">
      <c r="A51" s="430" t="s">
        <v>614</v>
      </c>
      <c r="B51" s="431"/>
      <c r="C51" s="441">
        <v>2143</v>
      </c>
      <c r="D51" s="442">
        <v>1039</v>
      </c>
      <c r="E51" s="442">
        <v>1104</v>
      </c>
      <c r="F51" s="442">
        <v>851</v>
      </c>
      <c r="G51" s="627">
        <v>2.52</v>
      </c>
      <c r="H51" s="443">
        <f t="shared" si="3"/>
        <v>94.1</v>
      </c>
      <c r="I51" s="628">
        <f t="shared" si="4"/>
        <v>15558.1</v>
      </c>
      <c r="J51" s="442">
        <v>137742</v>
      </c>
      <c r="K51" s="442">
        <v>2212</v>
      </c>
      <c r="L51" s="443">
        <f t="shared" si="5"/>
        <v>96.88065099457505</v>
      </c>
    </row>
    <row r="52" spans="1:12" ht="12.75" customHeight="1">
      <c r="A52" s="423" t="s">
        <v>615</v>
      </c>
      <c r="B52" s="425"/>
      <c r="C52" s="438">
        <v>2802</v>
      </c>
      <c r="D52" s="439">
        <v>1353</v>
      </c>
      <c r="E52" s="439">
        <v>1449</v>
      </c>
      <c r="F52" s="439">
        <v>1132</v>
      </c>
      <c r="G52" s="624">
        <v>2.48</v>
      </c>
      <c r="H52" s="440">
        <f t="shared" si="3"/>
        <v>93.4</v>
      </c>
      <c r="I52" s="625">
        <f t="shared" si="4"/>
        <v>17568.5</v>
      </c>
      <c r="J52" s="439">
        <v>159490</v>
      </c>
      <c r="K52" s="439">
        <v>2196</v>
      </c>
      <c r="L52" s="440">
        <f t="shared" si="5"/>
        <v>127.59562841530054</v>
      </c>
    </row>
    <row r="53" spans="1:12" ht="12.75" customHeight="1">
      <c r="A53" s="423" t="s">
        <v>616</v>
      </c>
      <c r="B53" s="425"/>
      <c r="C53" s="438">
        <v>1653</v>
      </c>
      <c r="D53" s="439">
        <v>759</v>
      </c>
      <c r="E53" s="439">
        <v>894</v>
      </c>
      <c r="F53" s="439">
        <v>661</v>
      </c>
      <c r="G53" s="624">
        <v>2.5</v>
      </c>
      <c r="H53" s="440">
        <f t="shared" si="3"/>
        <v>84.89999999999999</v>
      </c>
      <c r="I53" s="625">
        <f t="shared" si="4"/>
        <v>12876.2</v>
      </c>
      <c r="J53" s="439">
        <v>128376</v>
      </c>
      <c r="K53" s="439">
        <v>1762</v>
      </c>
      <c r="L53" s="440">
        <f t="shared" si="5"/>
        <v>93.81384790011352</v>
      </c>
    </row>
    <row r="54" spans="1:12" ht="12.75" customHeight="1">
      <c r="A54" s="423" t="s">
        <v>617</v>
      </c>
      <c r="B54" s="425"/>
      <c r="C54" s="438">
        <v>1962</v>
      </c>
      <c r="D54" s="439">
        <v>902</v>
      </c>
      <c r="E54" s="439">
        <v>1060</v>
      </c>
      <c r="F54" s="439">
        <v>787</v>
      </c>
      <c r="G54" s="624">
        <v>2.49</v>
      </c>
      <c r="H54" s="440">
        <f t="shared" si="3"/>
        <v>85.1</v>
      </c>
      <c r="I54" s="625">
        <f t="shared" si="4"/>
        <v>11477.7</v>
      </c>
      <c r="J54" s="439">
        <v>170940</v>
      </c>
      <c r="K54" s="439">
        <v>1469</v>
      </c>
      <c r="L54" s="440">
        <f t="shared" si="5"/>
        <v>133.56024506466983</v>
      </c>
    </row>
    <row r="55" spans="1:12" ht="12.75" customHeight="1">
      <c r="A55" s="423" t="s">
        <v>618</v>
      </c>
      <c r="B55" s="425"/>
      <c r="C55" s="438">
        <v>972</v>
      </c>
      <c r="D55" s="439">
        <v>443</v>
      </c>
      <c r="E55" s="439">
        <v>529</v>
      </c>
      <c r="F55" s="439">
        <v>444</v>
      </c>
      <c r="G55" s="624">
        <v>2.19</v>
      </c>
      <c r="H55" s="440">
        <f t="shared" si="3"/>
        <v>83.7</v>
      </c>
      <c r="I55" s="625">
        <f t="shared" si="4"/>
        <v>7906.2</v>
      </c>
      <c r="J55" s="439">
        <v>122941</v>
      </c>
      <c r="K55" s="439">
        <v>984</v>
      </c>
      <c r="L55" s="440">
        <f t="shared" si="5"/>
        <v>98.78048780487805</v>
      </c>
    </row>
    <row r="56" spans="1:12" ht="12.75" customHeight="1">
      <c r="A56" s="423" t="s">
        <v>619</v>
      </c>
      <c r="B56" s="425"/>
      <c r="C56" s="438">
        <v>1543</v>
      </c>
      <c r="D56" s="439">
        <v>726</v>
      </c>
      <c r="E56" s="439">
        <v>817</v>
      </c>
      <c r="F56" s="439">
        <v>501</v>
      </c>
      <c r="G56" s="624">
        <v>3.08</v>
      </c>
      <c r="H56" s="440">
        <f t="shared" si="3"/>
        <v>88.9</v>
      </c>
      <c r="I56" s="625">
        <f t="shared" si="4"/>
        <v>9316.7</v>
      </c>
      <c r="J56" s="439">
        <v>165617</v>
      </c>
      <c r="K56" s="439">
        <v>1251</v>
      </c>
      <c r="L56" s="440">
        <f t="shared" si="5"/>
        <v>123.34132693844924</v>
      </c>
    </row>
    <row r="57" spans="1:12" ht="12.75" customHeight="1">
      <c r="A57" s="428" t="s">
        <v>620</v>
      </c>
      <c r="B57" s="429"/>
      <c r="C57" s="435">
        <v>1375</v>
      </c>
      <c r="D57" s="436">
        <v>640</v>
      </c>
      <c r="E57" s="436">
        <v>735</v>
      </c>
      <c r="F57" s="436">
        <v>493</v>
      </c>
      <c r="G57" s="623">
        <v>2.79</v>
      </c>
      <c r="H57" s="437">
        <f t="shared" si="3"/>
        <v>87.1</v>
      </c>
      <c r="I57" s="626">
        <f t="shared" si="4"/>
        <v>4469</v>
      </c>
      <c r="J57" s="436">
        <v>307675</v>
      </c>
      <c r="K57" s="436">
        <v>1478</v>
      </c>
      <c r="L57" s="437">
        <f t="shared" si="5"/>
        <v>93.03112313937754</v>
      </c>
    </row>
    <row r="58" spans="1:12" ht="12.75" customHeight="1">
      <c r="A58" s="423" t="s">
        <v>621</v>
      </c>
      <c r="B58" s="425"/>
      <c r="C58" s="438">
        <v>4252</v>
      </c>
      <c r="D58" s="439">
        <v>1952</v>
      </c>
      <c r="E58" s="439">
        <v>2300</v>
      </c>
      <c r="F58" s="439">
        <v>1722</v>
      </c>
      <c r="G58" s="624">
        <v>2.47</v>
      </c>
      <c r="H58" s="440">
        <f t="shared" si="3"/>
        <v>84.89999999999999</v>
      </c>
      <c r="I58" s="625">
        <f t="shared" si="4"/>
        <v>19949.6</v>
      </c>
      <c r="J58" s="439">
        <v>213137</v>
      </c>
      <c r="K58" s="439">
        <v>4333</v>
      </c>
      <c r="L58" s="440">
        <f t="shared" si="5"/>
        <v>98.1306254327256</v>
      </c>
    </row>
    <row r="59" spans="1:12" ht="12.75" customHeight="1">
      <c r="A59" s="423" t="s">
        <v>622</v>
      </c>
      <c r="B59" s="425"/>
      <c r="C59" s="438">
        <v>3436</v>
      </c>
      <c r="D59" s="439">
        <v>1606</v>
      </c>
      <c r="E59" s="439">
        <v>1830</v>
      </c>
      <c r="F59" s="439">
        <v>1381</v>
      </c>
      <c r="G59" s="624">
        <v>2.49</v>
      </c>
      <c r="H59" s="440">
        <f t="shared" si="3"/>
        <v>87.8</v>
      </c>
      <c r="I59" s="625">
        <f t="shared" si="4"/>
        <v>18281.4</v>
      </c>
      <c r="J59" s="439">
        <v>187951</v>
      </c>
      <c r="K59" s="439">
        <v>3407</v>
      </c>
      <c r="L59" s="440">
        <f t="shared" si="5"/>
        <v>100.85118872908718</v>
      </c>
    </row>
    <row r="60" spans="1:12" ht="12.75" customHeight="1">
      <c r="A60" s="423" t="s">
        <v>623</v>
      </c>
      <c r="B60" s="425"/>
      <c r="C60" s="438">
        <v>1820</v>
      </c>
      <c r="D60" s="439">
        <v>826</v>
      </c>
      <c r="E60" s="439">
        <v>994</v>
      </c>
      <c r="F60" s="439">
        <v>662</v>
      </c>
      <c r="G60" s="624">
        <v>2.75</v>
      </c>
      <c r="H60" s="440">
        <f t="shared" si="3"/>
        <v>83.1</v>
      </c>
      <c r="I60" s="625">
        <f t="shared" si="4"/>
        <v>14350.3</v>
      </c>
      <c r="J60" s="439">
        <v>126827</v>
      </c>
      <c r="K60" s="439">
        <v>1967</v>
      </c>
      <c r="L60" s="440">
        <f t="shared" si="5"/>
        <v>92.52669039145907</v>
      </c>
    </row>
    <row r="61" spans="1:12" ht="12.75" customHeight="1">
      <c r="A61" s="430" t="s">
        <v>624</v>
      </c>
      <c r="B61" s="431"/>
      <c r="C61" s="441">
        <v>1247</v>
      </c>
      <c r="D61" s="442">
        <v>581</v>
      </c>
      <c r="E61" s="442">
        <v>666</v>
      </c>
      <c r="F61" s="442">
        <v>420</v>
      </c>
      <c r="G61" s="627">
        <v>2.97</v>
      </c>
      <c r="H61" s="443">
        <f t="shared" si="3"/>
        <v>87.2</v>
      </c>
      <c r="I61" s="628">
        <f t="shared" si="4"/>
        <v>4641.1</v>
      </c>
      <c r="J61" s="442">
        <v>268686</v>
      </c>
      <c r="K61" s="442">
        <v>1268</v>
      </c>
      <c r="L61" s="443">
        <f t="shared" si="5"/>
        <v>98.34384858044164</v>
      </c>
    </row>
    <row r="62" spans="1:12" ht="12.75" customHeight="1">
      <c r="A62" s="423" t="s">
        <v>625</v>
      </c>
      <c r="B62" s="425"/>
      <c r="C62" s="444">
        <v>2106</v>
      </c>
      <c r="D62" s="445">
        <v>886</v>
      </c>
      <c r="E62" s="445">
        <v>1220</v>
      </c>
      <c r="F62" s="445">
        <v>963</v>
      </c>
      <c r="G62" s="624">
        <v>2.19</v>
      </c>
      <c r="H62" s="440">
        <f>ROUND(D62/E62,3)*100</f>
        <v>72.6</v>
      </c>
      <c r="I62" s="625">
        <f t="shared" si="4"/>
        <v>4866.4</v>
      </c>
      <c r="J62" s="445">
        <v>432759</v>
      </c>
      <c r="K62" s="445">
        <v>1896</v>
      </c>
      <c r="L62" s="437">
        <f t="shared" si="5"/>
        <v>111.0759493670886</v>
      </c>
    </row>
    <row r="63" spans="1:12" ht="12.75" customHeight="1">
      <c r="A63" s="423" t="s">
        <v>634</v>
      </c>
      <c r="B63" s="425"/>
      <c r="C63" s="444">
        <v>241</v>
      </c>
      <c r="D63" s="445">
        <v>123</v>
      </c>
      <c r="E63" s="445">
        <v>118</v>
      </c>
      <c r="F63" s="445">
        <v>74</v>
      </c>
      <c r="G63" s="624">
        <v>3.26</v>
      </c>
      <c r="H63" s="440">
        <f t="shared" si="3"/>
        <v>104.2</v>
      </c>
      <c r="I63" s="625">
        <f>ROUND(C63/J63*1000000,1)</f>
        <v>911.1</v>
      </c>
      <c r="J63" s="445">
        <v>264523</v>
      </c>
      <c r="K63" s="445" t="s">
        <v>509</v>
      </c>
      <c r="L63" s="446" t="s">
        <v>509</v>
      </c>
    </row>
    <row r="64" spans="1:12" ht="12.75" customHeight="1">
      <c r="A64" s="423" t="s">
        <v>635</v>
      </c>
      <c r="B64" s="425"/>
      <c r="C64" s="444">
        <v>244</v>
      </c>
      <c r="D64" s="445">
        <v>126</v>
      </c>
      <c r="E64" s="445">
        <v>118</v>
      </c>
      <c r="F64" s="445">
        <v>80</v>
      </c>
      <c r="G64" s="624">
        <v>3.05</v>
      </c>
      <c r="H64" s="440">
        <f t="shared" si="3"/>
        <v>106.80000000000001</v>
      </c>
      <c r="I64" s="440">
        <f t="shared" si="4"/>
        <v>1148.5</v>
      </c>
      <c r="J64" s="445">
        <v>212458</v>
      </c>
      <c r="K64" s="447" t="s">
        <v>721</v>
      </c>
      <c r="L64" s="448" t="s">
        <v>721</v>
      </c>
    </row>
    <row r="65" spans="1:12" ht="12.75" customHeight="1">
      <c r="A65" s="424" t="s">
        <v>636</v>
      </c>
      <c r="B65" s="426"/>
      <c r="C65" s="449" t="s">
        <v>509</v>
      </c>
      <c r="D65" s="450" t="s">
        <v>509</v>
      </c>
      <c r="E65" s="450" t="s">
        <v>509</v>
      </c>
      <c r="F65" s="450" t="s">
        <v>720</v>
      </c>
      <c r="G65" s="451" t="s">
        <v>720</v>
      </c>
      <c r="H65" s="452" t="s">
        <v>720</v>
      </c>
      <c r="I65" s="452" t="s">
        <v>720</v>
      </c>
      <c r="J65" s="453">
        <v>346051</v>
      </c>
      <c r="K65" s="450" t="s">
        <v>721</v>
      </c>
      <c r="L65" s="454" t="s">
        <v>721</v>
      </c>
    </row>
    <row r="66" ht="10.5">
      <c r="A66" s="21" t="s">
        <v>137</v>
      </c>
    </row>
  </sheetData>
  <mergeCells count="9">
    <mergeCell ref="C4:E4"/>
    <mergeCell ref="F4:F5"/>
    <mergeCell ref="G4:G5"/>
    <mergeCell ref="A4:B5"/>
    <mergeCell ref="L4:L5"/>
    <mergeCell ref="H4:H5"/>
    <mergeCell ref="I4:I5"/>
    <mergeCell ref="J4:J5"/>
    <mergeCell ref="K4:K5"/>
  </mergeCells>
  <hyperlinks>
    <hyperlink ref="A1" location="目次!A27" display="目次へ"/>
  </hyperlinks>
  <printOptions/>
  <pageMargins left="0.5905511811023623" right="0.5905511811023623" top="0.7874015748031497" bottom="0.1968503937007874" header="0.5118110236220472" footer="0.31496062992125984"/>
  <pageSetup firstPageNumber="26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J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50390625" style="24" customWidth="1"/>
    <col min="2" max="2" width="0.875" style="24" customWidth="1"/>
    <col min="3" max="3" width="6.75390625" style="24" bestFit="1" customWidth="1"/>
    <col min="4" max="5" width="6.00390625" style="24" bestFit="1" customWidth="1"/>
    <col min="6" max="6" width="5.50390625" style="24" customWidth="1"/>
    <col min="7" max="8" width="5.25390625" style="24" customWidth="1"/>
    <col min="9" max="9" width="5.50390625" style="24" customWidth="1"/>
    <col min="10" max="11" width="5.25390625" style="24" customWidth="1"/>
    <col min="12" max="12" width="5.50390625" style="24" customWidth="1"/>
    <col min="13" max="14" width="5.25390625" style="24" customWidth="1"/>
    <col min="15" max="15" width="5.50390625" style="24" customWidth="1"/>
    <col min="16" max="17" width="5.25390625" style="24" customWidth="1"/>
    <col min="18" max="18" width="5.50390625" style="27" customWidth="1"/>
    <col min="19" max="34" width="5.50390625" style="24" customWidth="1"/>
    <col min="35" max="36" width="5.50390625" style="27" customWidth="1"/>
    <col min="37" max="62" width="5.50390625" style="24" customWidth="1"/>
    <col min="63" max="16384" width="9.00390625" style="24" customWidth="1"/>
  </cols>
  <sheetData>
    <row r="1" spans="1:12" s="875" customFormat="1" ht="15" customHeight="1">
      <c r="A1" s="893" t="s">
        <v>221</v>
      </c>
      <c r="L1" s="876"/>
    </row>
    <row r="2" spans="1:62" s="9" customFormat="1" ht="13.5">
      <c r="A2" s="886" t="s">
        <v>209</v>
      </c>
      <c r="I2" s="24"/>
      <c r="J2" s="24"/>
      <c r="K2" s="24"/>
      <c r="L2" s="24"/>
      <c r="M2" s="24"/>
      <c r="N2" s="24"/>
      <c r="O2" s="24"/>
      <c r="P2" s="24"/>
      <c r="Q2" s="24"/>
      <c r="R2" s="27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7"/>
      <c r="AJ2" s="27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</row>
    <row r="3" ht="6" customHeight="1"/>
    <row r="4" spans="1:62" ht="12.75" customHeight="1">
      <c r="A4" s="1000" t="s">
        <v>830</v>
      </c>
      <c r="B4" s="1001"/>
      <c r="C4" s="998" t="s">
        <v>630</v>
      </c>
      <c r="D4" s="998"/>
      <c r="E4" s="998"/>
      <c r="F4" s="998" t="s">
        <v>631</v>
      </c>
      <c r="G4" s="998"/>
      <c r="H4" s="998"/>
      <c r="I4" s="998" t="s">
        <v>735</v>
      </c>
      <c r="J4" s="998"/>
      <c r="K4" s="998"/>
      <c r="L4" s="998" t="s">
        <v>736</v>
      </c>
      <c r="M4" s="998"/>
      <c r="N4" s="998"/>
      <c r="O4" s="998" t="s">
        <v>737</v>
      </c>
      <c r="P4" s="998"/>
      <c r="Q4" s="998"/>
      <c r="R4" s="998" t="s">
        <v>738</v>
      </c>
      <c r="S4" s="998"/>
      <c r="T4" s="998"/>
      <c r="U4" s="998" t="s">
        <v>739</v>
      </c>
      <c r="V4" s="998"/>
      <c r="W4" s="998"/>
      <c r="X4" s="998" t="s">
        <v>740</v>
      </c>
      <c r="Y4" s="998"/>
      <c r="Z4" s="998"/>
      <c r="AA4" s="998" t="s">
        <v>741</v>
      </c>
      <c r="AB4" s="998"/>
      <c r="AC4" s="998"/>
      <c r="AD4" s="998" t="s">
        <v>742</v>
      </c>
      <c r="AE4" s="998"/>
      <c r="AF4" s="998"/>
      <c r="AG4" s="998" t="s">
        <v>743</v>
      </c>
      <c r="AH4" s="998"/>
      <c r="AI4" s="998"/>
      <c r="AJ4" s="998" t="s">
        <v>744</v>
      </c>
      <c r="AK4" s="998"/>
      <c r="AL4" s="998"/>
      <c r="AM4" s="998" t="s">
        <v>745</v>
      </c>
      <c r="AN4" s="998"/>
      <c r="AO4" s="998"/>
      <c r="AP4" s="998" t="s">
        <v>746</v>
      </c>
      <c r="AQ4" s="998"/>
      <c r="AR4" s="998"/>
      <c r="AS4" s="998" t="s">
        <v>747</v>
      </c>
      <c r="AT4" s="998"/>
      <c r="AU4" s="998"/>
      <c r="AV4" s="998" t="s">
        <v>748</v>
      </c>
      <c r="AW4" s="998"/>
      <c r="AX4" s="998"/>
      <c r="AY4" s="998" t="s">
        <v>749</v>
      </c>
      <c r="AZ4" s="998"/>
      <c r="BA4" s="998"/>
      <c r="BB4" s="998" t="s">
        <v>750</v>
      </c>
      <c r="BC4" s="998"/>
      <c r="BD4" s="998"/>
      <c r="BE4" s="998" t="s">
        <v>751</v>
      </c>
      <c r="BF4" s="998"/>
      <c r="BG4" s="998"/>
      <c r="BH4" s="998" t="s">
        <v>752</v>
      </c>
      <c r="BI4" s="998"/>
      <c r="BJ4" s="999"/>
    </row>
    <row r="5" spans="1:62" ht="12.75" customHeight="1">
      <c r="A5" s="1002"/>
      <c r="B5" s="1003"/>
      <c r="C5" s="117" t="s">
        <v>632</v>
      </c>
      <c r="D5" s="117" t="s">
        <v>483</v>
      </c>
      <c r="E5" s="117" t="s">
        <v>484</v>
      </c>
      <c r="F5" s="117" t="s">
        <v>632</v>
      </c>
      <c r="G5" s="117" t="s">
        <v>483</v>
      </c>
      <c r="H5" s="117" t="s">
        <v>484</v>
      </c>
      <c r="I5" s="117" t="s">
        <v>632</v>
      </c>
      <c r="J5" s="117" t="s">
        <v>483</v>
      </c>
      <c r="K5" s="117" t="s">
        <v>484</v>
      </c>
      <c r="L5" s="117" t="s">
        <v>632</v>
      </c>
      <c r="M5" s="117" t="s">
        <v>483</v>
      </c>
      <c r="N5" s="117" t="s">
        <v>484</v>
      </c>
      <c r="O5" s="117" t="s">
        <v>632</v>
      </c>
      <c r="P5" s="117" t="s">
        <v>483</v>
      </c>
      <c r="Q5" s="117" t="s">
        <v>484</v>
      </c>
      <c r="R5" s="117" t="s">
        <v>632</v>
      </c>
      <c r="S5" s="117" t="s">
        <v>483</v>
      </c>
      <c r="T5" s="117" t="s">
        <v>484</v>
      </c>
      <c r="U5" s="117" t="s">
        <v>632</v>
      </c>
      <c r="V5" s="117" t="s">
        <v>483</v>
      </c>
      <c r="W5" s="117" t="s">
        <v>484</v>
      </c>
      <c r="X5" s="117" t="s">
        <v>627</v>
      </c>
      <c r="Y5" s="117" t="s">
        <v>628</v>
      </c>
      <c r="Z5" s="117" t="s">
        <v>629</v>
      </c>
      <c r="AA5" s="117" t="s">
        <v>627</v>
      </c>
      <c r="AB5" s="117" t="s">
        <v>628</v>
      </c>
      <c r="AC5" s="117" t="s">
        <v>629</v>
      </c>
      <c r="AD5" s="117" t="s">
        <v>627</v>
      </c>
      <c r="AE5" s="117" t="s">
        <v>628</v>
      </c>
      <c r="AF5" s="117" t="s">
        <v>629</v>
      </c>
      <c r="AG5" s="117" t="s">
        <v>627</v>
      </c>
      <c r="AH5" s="117" t="s">
        <v>628</v>
      </c>
      <c r="AI5" s="117" t="s">
        <v>629</v>
      </c>
      <c r="AJ5" s="117" t="s">
        <v>632</v>
      </c>
      <c r="AK5" s="117" t="s">
        <v>483</v>
      </c>
      <c r="AL5" s="117" t="s">
        <v>484</v>
      </c>
      <c r="AM5" s="117" t="s">
        <v>627</v>
      </c>
      <c r="AN5" s="117" t="s">
        <v>628</v>
      </c>
      <c r="AO5" s="117" t="s">
        <v>629</v>
      </c>
      <c r="AP5" s="117" t="s">
        <v>627</v>
      </c>
      <c r="AQ5" s="117" t="s">
        <v>628</v>
      </c>
      <c r="AR5" s="117" t="s">
        <v>629</v>
      </c>
      <c r="AS5" s="117" t="s">
        <v>627</v>
      </c>
      <c r="AT5" s="117" t="s">
        <v>628</v>
      </c>
      <c r="AU5" s="117" t="s">
        <v>629</v>
      </c>
      <c r="AV5" s="117" t="s">
        <v>627</v>
      </c>
      <c r="AW5" s="117" t="s">
        <v>628</v>
      </c>
      <c r="AX5" s="117" t="s">
        <v>629</v>
      </c>
      <c r="AY5" s="117" t="s">
        <v>632</v>
      </c>
      <c r="AZ5" s="117" t="s">
        <v>483</v>
      </c>
      <c r="BA5" s="117" t="s">
        <v>484</v>
      </c>
      <c r="BB5" s="117" t="s">
        <v>627</v>
      </c>
      <c r="BC5" s="117" t="s">
        <v>628</v>
      </c>
      <c r="BD5" s="117" t="s">
        <v>629</v>
      </c>
      <c r="BE5" s="117" t="s">
        <v>627</v>
      </c>
      <c r="BF5" s="117" t="s">
        <v>628</v>
      </c>
      <c r="BG5" s="117" t="s">
        <v>629</v>
      </c>
      <c r="BH5" s="117" t="s">
        <v>627</v>
      </c>
      <c r="BI5" s="117" t="s">
        <v>628</v>
      </c>
      <c r="BJ5" s="118" t="s">
        <v>629</v>
      </c>
    </row>
    <row r="6" spans="1:62" ht="12.75" customHeight="1">
      <c r="A6" s="62" t="s">
        <v>564</v>
      </c>
      <c r="B6" s="119"/>
      <c r="C6" s="26">
        <f aca="true" t="shared" si="0" ref="C6:H6">SUM(C7:C65)</f>
        <v>90590</v>
      </c>
      <c r="D6" s="26">
        <f t="shared" si="0"/>
        <v>41391</v>
      </c>
      <c r="E6" s="26">
        <f t="shared" si="0"/>
        <v>49199</v>
      </c>
      <c r="F6" s="124">
        <f t="shared" si="0"/>
        <v>4226</v>
      </c>
      <c r="G6" s="125">
        <f t="shared" si="0"/>
        <v>2179</v>
      </c>
      <c r="H6" s="126">
        <f t="shared" si="0"/>
        <v>2047</v>
      </c>
      <c r="I6" s="26">
        <f aca="true" t="shared" si="1" ref="I6:T6">SUM(I7:I65)</f>
        <v>3965</v>
      </c>
      <c r="J6" s="26">
        <f t="shared" si="1"/>
        <v>1998</v>
      </c>
      <c r="K6" s="26">
        <f t="shared" si="1"/>
        <v>1967</v>
      </c>
      <c r="L6" s="124">
        <f t="shared" si="1"/>
        <v>3536</v>
      </c>
      <c r="M6" s="125">
        <f t="shared" si="1"/>
        <v>1786</v>
      </c>
      <c r="N6" s="126">
        <f t="shared" si="1"/>
        <v>1750</v>
      </c>
      <c r="O6" s="26">
        <f t="shared" si="1"/>
        <v>4012</v>
      </c>
      <c r="P6" s="26">
        <f t="shared" si="1"/>
        <v>2043</v>
      </c>
      <c r="Q6" s="26">
        <f t="shared" si="1"/>
        <v>1969</v>
      </c>
      <c r="R6" s="26">
        <f t="shared" si="1"/>
        <v>4453</v>
      </c>
      <c r="S6" s="26">
        <f t="shared" si="1"/>
        <v>2026</v>
      </c>
      <c r="T6" s="26">
        <f t="shared" si="1"/>
        <v>2427</v>
      </c>
      <c r="U6" s="124">
        <f aca="true" t="shared" si="2" ref="U6:BJ6">SUM(U7:U65)</f>
        <v>5332</v>
      </c>
      <c r="V6" s="125">
        <f t="shared" si="2"/>
        <v>2306</v>
      </c>
      <c r="W6" s="126">
        <f t="shared" si="2"/>
        <v>3026</v>
      </c>
      <c r="X6" s="26">
        <f t="shared" si="2"/>
        <v>7411</v>
      </c>
      <c r="Y6" s="26">
        <f t="shared" si="2"/>
        <v>3284</v>
      </c>
      <c r="Z6" s="26">
        <f t="shared" si="2"/>
        <v>4127</v>
      </c>
      <c r="AA6" s="124">
        <f t="shared" si="2"/>
        <v>7279</v>
      </c>
      <c r="AB6" s="125">
        <f t="shared" si="2"/>
        <v>3394</v>
      </c>
      <c r="AC6" s="126">
        <f t="shared" si="2"/>
        <v>3885</v>
      </c>
      <c r="AD6" s="26">
        <f t="shared" si="2"/>
        <v>6414</v>
      </c>
      <c r="AE6" s="26">
        <f t="shared" si="2"/>
        <v>2996</v>
      </c>
      <c r="AF6" s="26">
        <f t="shared" si="2"/>
        <v>3418</v>
      </c>
      <c r="AG6" s="26">
        <f t="shared" si="2"/>
        <v>5547</v>
      </c>
      <c r="AH6" s="26">
        <f t="shared" si="2"/>
        <v>2598</v>
      </c>
      <c r="AI6" s="26">
        <f t="shared" si="2"/>
        <v>2949</v>
      </c>
      <c r="AJ6" s="124">
        <f t="shared" si="2"/>
        <v>5944</v>
      </c>
      <c r="AK6" s="125">
        <f t="shared" si="2"/>
        <v>2683</v>
      </c>
      <c r="AL6" s="126">
        <f t="shared" si="2"/>
        <v>3261</v>
      </c>
      <c r="AM6" s="26">
        <f t="shared" si="2"/>
        <v>7655</v>
      </c>
      <c r="AN6" s="26">
        <f t="shared" si="2"/>
        <v>3505</v>
      </c>
      <c r="AO6" s="26">
        <f t="shared" si="2"/>
        <v>4150</v>
      </c>
      <c r="AP6" s="124">
        <f t="shared" si="2"/>
        <v>6251</v>
      </c>
      <c r="AQ6" s="125">
        <f t="shared" si="2"/>
        <v>2883</v>
      </c>
      <c r="AR6" s="126">
        <f t="shared" si="2"/>
        <v>3368</v>
      </c>
      <c r="AS6" s="26">
        <f t="shared" si="2"/>
        <v>5343</v>
      </c>
      <c r="AT6" s="26">
        <f t="shared" si="2"/>
        <v>2401</v>
      </c>
      <c r="AU6" s="26">
        <f t="shared" si="2"/>
        <v>2942</v>
      </c>
      <c r="AV6" s="26">
        <f t="shared" si="2"/>
        <v>4831</v>
      </c>
      <c r="AW6" s="26">
        <f t="shared" si="2"/>
        <v>2134</v>
      </c>
      <c r="AX6" s="26">
        <f t="shared" si="2"/>
        <v>2697</v>
      </c>
      <c r="AY6" s="138">
        <f t="shared" si="2"/>
        <v>3755</v>
      </c>
      <c r="AZ6" s="125">
        <f t="shared" si="2"/>
        <v>1582</v>
      </c>
      <c r="BA6" s="126">
        <f t="shared" si="2"/>
        <v>2173</v>
      </c>
      <c r="BB6" s="26">
        <f t="shared" si="2"/>
        <v>2425</v>
      </c>
      <c r="BC6" s="26">
        <f t="shared" si="2"/>
        <v>911</v>
      </c>
      <c r="BD6" s="26">
        <f t="shared" si="2"/>
        <v>1514</v>
      </c>
      <c r="BE6" s="124">
        <f t="shared" si="2"/>
        <v>2068</v>
      </c>
      <c r="BF6" s="125">
        <f t="shared" si="2"/>
        <v>602</v>
      </c>
      <c r="BG6" s="126">
        <f t="shared" si="2"/>
        <v>1466</v>
      </c>
      <c r="BH6" s="26">
        <f t="shared" si="2"/>
        <v>143</v>
      </c>
      <c r="BI6" s="26">
        <f t="shared" si="2"/>
        <v>80</v>
      </c>
      <c r="BJ6" s="26">
        <f t="shared" si="2"/>
        <v>63</v>
      </c>
    </row>
    <row r="7" spans="1:62" ht="12.75" customHeight="1">
      <c r="A7" s="74" t="s">
        <v>572</v>
      </c>
      <c r="B7" s="120"/>
      <c r="C7" s="72">
        <v>494</v>
      </c>
      <c r="D7" s="72">
        <v>225</v>
      </c>
      <c r="E7" s="72">
        <v>269</v>
      </c>
      <c r="F7" s="127">
        <v>22</v>
      </c>
      <c r="G7" s="72">
        <v>14</v>
      </c>
      <c r="H7" s="128">
        <v>8</v>
      </c>
      <c r="I7" s="72">
        <v>16</v>
      </c>
      <c r="J7" s="72">
        <v>4</v>
      </c>
      <c r="K7" s="72">
        <v>12</v>
      </c>
      <c r="L7" s="127">
        <v>16</v>
      </c>
      <c r="M7" s="72">
        <v>5</v>
      </c>
      <c r="N7" s="128">
        <v>11</v>
      </c>
      <c r="O7" s="72">
        <v>23</v>
      </c>
      <c r="P7" s="72">
        <v>9</v>
      </c>
      <c r="Q7" s="72">
        <v>14</v>
      </c>
      <c r="R7" s="72">
        <v>21</v>
      </c>
      <c r="S7" s="72">
        <v>9</v>
      </c>
      <c r="T7" s="72">
        <v>12</v>
      </c>
      <c r="U7" s="127">
        <v>28</v>
      </c>
      <c r="V7" s="72">
        <v>14</v>
      </c>
      <c r="W7" s="128">
        <v>14</v>
      </c>
      <c r="X7" s="72">
        <v>36</v>
      </c>
      <c r="Y7" s="72">
        <v>15</v>
      </c>
      <c r="Z7" s="72">
        <v>21</v>
      </c>
      <c r="AA7" s="127">
        <v>37</v>
      </c>
      <c r="AB7" s="72">
        <v>18</v>
      </c>
      <c r="AC7" s="128">
        <v>19</v>
      </c>
      <c r="AD7" s="72">
        <v>42</v>
      </c>
      <c r="AE7" s="72">
        <v>21</v>
      </c>
      <c r="AF7" s="72">
        <v>21</v>
      </c>
      <c r="AG7" s="72">
        <v>30</v>
      </c>
      <c r="AH7" s="72">
        <v>16</v>
      </c>
      <c r="AI7" s="72">
        <v>14</v>
      </c>
      <c r="AJ7" s="127">
        <v>41</v>
      </c>
      <c r="AK7" s="72">
        <v>12</v>
      </c>
      <c r="AL7" s="128">
        <v>29</v>
      </c>
      <c r="AM7" s="72">
        <v>58</v>
      </c>
      <c r="AN7" s="72">
        <v>28</v>
      </c>
      <c r="AO7" s="72">
        <v>30</v>
      </c>
      <c r="AP7" s="127">
        <v>57</v>
      </c>
      <c r="AQ7" s="72">
        <v>28</v>
      </c>
      <c r="AR7" s="128">
        <v>29</v>
      </c>
      <c r="AS7" s="72">
        <v>25</v>
      </c>
      <c r="AT7" s="72">
        <v>12</v>
      </c>
      <c r="AU7" s="72">
        <v>13</v>
      </c>
      <c r="AV7" s="72">
        <v>20</v>
      </c>
      <c r="AW7" s="72">
        <v>11</v>
      </c>
      <c r="AX7" s="72">
        <v>9</v>
      </c>
      <c r="AY7" s="127">
        <v>14</v>
      </c>
      <c r="AZ7" s="72">
        <v>7</v>
      </c>
      <c r="BA7" s="128">
        <v>7</v>
      </c>
      <c r="BB7" s="72">
        <v>4</v>
      </c>
      <c r="BC7" s="72">
        <v>2</v>
      </c>
      <c r="BD7" s="72">
        <v>2</v>
      </c>
      <c r="BE7" s="127">
        <v>4</v>
      </c>
      <c r="BF7" s="72" t="s">
        <v>509</v>
      </c>
      <c r="BG7" s="128">
        <v>4</v>
      </c>
      <c r="BH7" s="72" t="s">
        <v>509</v>
      </c>
      <c r="BI7" s="72" t="s">
        <v>509</v>
      </c>
      <c r="BJ7" s="72" t="s">
        <v>509</v>
      </c>
    </row>
    <row r="8" spans="1:62" ht="12.75" customHeight="1">
      <c r="A8" s="62" t="s">
        <v>573</v>
      </c>
      <c r="B8" s="121"/>
      <c r="C8" s="26">
        <v>512</v>
      </c>
      <c r="D8" s="26">
        <v>238</v>
      </c>
      <c r="E8" s="26">
        <v>274</v>
      </c>
      <c r="F8" s="129">
        <v>10</v>
      </c>
      <c r="G8" s="26">
        <v>7</v>
      </c>
      <c r="H8" s="130">
        <v>3</v>
      </c>
      <c r="I8" s="26">
        <v>15</v>
      </c>
      <c r="J8" s="26">
        <v>8</v>
      </c>
      <c r="K8" s="26">
        <v>7</v>
      </c>
      <c r="L8" s="129">
        <v>15</v>
      </c>
      <c r="M8" s="26">
        <v>11</v>
      </c>
      <c r="N8" s="130">
        <v>4</v>
      </c>
      <c r="O8" s="26">
        <v>15</v>
      </c>
      <c r="P8" s="26">
        <v>7</v>
      </c>
      <c r="Q8" s="26">
        <v>8</v>
      </c>
      <c r="R8" s="26">
        <v>21</v>
      </c>
      <c r="S8" s="26">
        <v>9</v>
      </c>
      <c r="T8" s="26">
        <v>12</v>
      </c>
      <c r="U8" s="129">
        <v>21</v>
      </c>
      <c r="V8" s="26">
        <v>11</v>
      </c>
      <c r="W8" s="130">
        <v>10</v>
      </c>
      <c r="X8" s="26">
        <v>22</v>
      </c>
      <c r="Y8" s="26">
        <v>7</v>
      </c>
      <c r="Z8" s="26">
        <v>15</v>
      </c>
      <c r="AA8" s="129">
        <v>25</v>
      </c>
      <c r="AB8" s="26">
        <v>10</v>
      </c>
      <c r="AC8" s="130">
        <v>15</v>
      </c>
      <c r="AD8" s="26">
        <v>30</v>
      </c>
      <c r="AE8" s="26">
        <v>15</v>
      </c>
      <c r="AF8" s="26">
        <v>15</v>
      </c>
      <c r="AG8" s="26">
        <v>30</v>
      </c>
      <c r="AH8" s="26">
        <v>15</v>
      </c>
      <c r="AI8" s="26">
        <v>15</v>
      </c>
      <c r="AJ8" s="129">
        <v>47</v>
      </c>
      <c r="AK8" s="26">
        <v>21</v>
      </c>
      <c r="AL8" s="130">
        <v>26</v>
      </c>
      <c r="AM8" s="26">
        <v>66</v>
      </c>
      <c r="AN8" s="26">
        <v>31</v>
      </c>
      <c r="AO8" s="26">
        <v>35</v>
      </c>
      <c r="AP8" s="129">
        <v>61</v>
      </c>
      <c r="AQ8" s="26">
        <v>25</v>
      </c>
      <c r="AR8" s="130">
        <v>36</v>
      </c>
      <c r="AS8" s="26">
        <v>39</v>
      </c>
      <c r="AT8" s="26">
        <v>18</v>
      </c>
      <c r="AU8" s="26">
        <v>21</v>
      </c>
      <c r="AV8" s="26">
        <v>31</v>
      </c>
      <c r="AW8" s="26">
        <v>15</v>
      </c>
      <c r="AX8" s="26">
        <v>16</v>
      </c>
      <c r="AY8" s="129">
        <v>37</v>
      </c>
      <c r="AZ8" s="26">
        <v>15</v>
      </c>
      <c r="BA8" s="130">
        <v>22</v>
      </c>
      <c r="BB8" s="26">
        <v>18</v>
      </c>
      <c r="BC8" s="26">
        <v>9</v>
      </c>
      <c r="BD8" s="26">
        <v>9</v>
      </c>
      <c r="BE8" s="129">
        <v>9</v>
      </c>
      <c r="BF8" s="26">
        <v>4</v>
      </c>
      <c r="BG8" s="130">
        <v>5</v>
      </c>
      <c r="BH8" s="26" t="s">
        <v>509</v>
      </c>
      <c r="BI8" s="26" t="s">
        <v>509</v>
      </c>
      <c r="BJ8" s="26" t="s">
        <v>509</v>
      </c>
    </row>
    <row r="9" spans="1:62" ht="12.75" customHeight="1">
      <c r="A9" s="62" t="s">
        <v>574</v>
      </c>
      <c r="B9" s="121"/>
      <c r="C9" s="26">
        <v>707</v>
      </c>
      <c r="D9" s="26">
        <v>325</v>
      </c>
      <c r="E9" s="26">
        <v>382</v>
      </c>
      <c r="F9" s="129">
        <v>11</v>
      </c>
      <c r="G9" s="26">
        <v>7</v>
      </c>
      <c r="H9" s="130">
        <v>4</v>
      </c>
      <c r="I9" s="26">
        <v>18</v>
      </c>
      <c r="J9" s="26">
        <v>12</v>
      </c>
      <c r="K9" s="26">
        <v>6</v>
      </c>
      <c r="L9" s="129">
        <v>23</v>
      </c>
      <c r="M9" s="26">
        <v>13</v>
      </c>
      <c r="N9" s="130">
        <v>10</v>
      </c>
      <c r="O9" s="26">
        <v>31</v>
      </c>
      <c r="P9" s="26">
        <v>15</v>
      </c>
      <c r="Q9" s="26">
        <v>16</v>
      </c>
      <c r="R9" s="26">
        <v>31</v>
      </c>
      <c r="S9" s="26">
        <v>13</v>
      </c>
      <c r="T9" s="26">
        <v>18</v>
      </c>
      <c r="U9" s="129">
        <v>25</v>
      </c>
      <c r="V9" s="26">
        <v>9</v>
      </c>
      <c r="W9" s="130">
        <v>16</v>
      </c>
      <c r="X9" s="26">
        <v>24</v>
      </c>
      <c r="Y9" s="26">
        <v>6</v>
      </c>
      <c r="Z9" s="26">
        <v>18</v>
      </c>
      <c r="AA9" s="129">
        <v>33</v>
      </c>
      <c r="AB9" s="26">
        <v>15</v>
      </c>
      <c r="AC9" s="130">
        <v>18</v>
      </c>
      <c r="AD9" s="26">
        <v>36</v>
      </c>
      <c r="AE9" s="26">
        <v>15</v>
      </c>
      <c r="AF9" s="26">
        <v>21</v>
      </c>
      <c r="AG9" s="26">
        <v>42</v>
      </c>
      <c r="AH9" s="26">
        <v>21</v>
      </c>
      <c r="AI9" s="26">
        <v>21</v>
      </c>
      <c r="AJ9" s="129">
        <v>50</v>
      </c>
      <c r="AK9" s="26">
        <v>19</v>
      </c>
      <c r="AL9" s="130">
        <v>31</v>
      </c>
      <c r="AM9" s="26">
        <v>70</v>
      </c>
      <c r="AN9" s="26">
        <v>34</v>
      </c>
      <c r="AO9" s="26">
        <v>36</v>
      </c>
      <c r="AP9" s="129">
        <v>64</v>
      </c>
      <c r="AQ9" s="26">
        <v>31</v>
      </c>
      <c r="AR9" s="130">
        <v>33</v>
      </c>
      <c r="AS9" s="26">
        <v>68</v>
      </c>
      <c r="AT9" s="26">
        <v>27</v>
      </c>
      <c r="AU9" s="26">
        <v>41</v>
      </c>
      <c r="AV9" s="26">
        <v>85</v>
      </c>
      <c r="AW9" s="26">
        <v>39</v>
      </c>
      <c r="AX9" s="26">
        <v>46</v>
      </c>
      <c r="AY9" s="129">
        <v>52</v>
      </c>
      <c r="AZ9" s="26">
        <v>30</v>
      </c>
      <c r="BA9" s="130">
        <v>22</v>
      </c>
      <c r="BB9" s="26">
        <v>26</v>
      </c>
      <c r="BC9" s="26">
        <v>11</v>
      </c>
      <c r="BD9" s="26">
        <v>15</v>
      </c>
      <c r="BE9" s="129">
        <v>15</v>
      </c>
      <c r="BF9" s="26">
        <v>7</v>
      </c>
      <c r="BG9" s="130">
        <v>8</v>
      </c>
      <c r="BH9" s="26">
        <v>3</v>
      </c>
      <c r="BI9" s="26">
        <v>1</v>
      </c>
      <c r="BJ9" s="26">
        <v>2</v>
      </c>
    </row>
    <row r="10" spans="1:62" ht="12.75" customHeight="1">
      <c r="A10" s="62" t="s">
        <v>575</v>
      </c>
      <c r="B10" s="121"/>
      <c r="C10" s="26">
        <v>590</v>
      </c>
      <c r="D10" s="26">
        <v>263</v>
      </c>
      <c r="E10" s="26">
        <v>327</v>
      </c>
      <c r="F10" s="129">
        <v>17</v>
      </c>
      <c r="G10" s="26">
        <v>12</v>
      </c>
      <c r="H10" s="130">
        <v>5</v>
      </c>
      <c r="I10" s="26">
        <v>16</v>
      </c>
      <c r="J10" s="26">
        <v>8</v>
      </c>
      <c r="K10" s="26">
        <v>8</v>
      </c>
      <c r="L10" s="129">
        <v>26</v>
      </c>
      <c r="M10" s="26">
        <v>11</v>
      </c>
      <c r="N10" s="130">
        <v>15</v>
      </c>
      <c r="O10" s="26">
        <v>16</v>
      </c>
      <c r="P10" s="26">
        <v>7</v>
      </c>
      <c r="Q10" s="26">
        <v>9</v>
      </c>
      <c r="R10" s="26">
        <v>21</v>
      </c>
      <c r="S10" s="26">
        <v>11</v>
      </c>
      <c r="T10" s="26">
        <v>10</v>
      </c>
      <c r="U10" s="129">
        <v>27</v>
      </c>
      <c r="V10" s="26">
        <v>13</v>
      </c>
      <c r="W10" s="130">
        <v>14</v>
      </c>
      <c r="X10" s="26">
        <v>27</v>
      </c>
      <c r="Y10" s="26">
        <v>13</v>
      </c>
      <c r="Z10" s="26">
        <v>14</v>
      </c>
      <c r="AA10" s="129">
        <v>32</v>
      </c>
      <c r="AB10" s="26">
        <v>12</v>
      </c>
      <c r="AC10" s="130">
        <v>20</v>
      </c>
      <c r="AD10" s="26">
        <v>38</v>
      </c>
      <c r="AE10" s="26">
        <v>18</v>
      </c>
      <c r="AF10" s="26">
        <v>20</v>
      </c>
      <c r="AG10" s="26">
        <v>26</v>
      </c>
      <c r="AH10" s="26">
        <v>11</v>
      </c>
      <c r="AI10" s="26">
        <v>15</v>
      </c>
      <c r="AJ10" s="129">
        <v>40</v>
      </c>
      <c r="AK10" s="26">
        <v>19</v>
      </c>
      <c r="AL10" s="130">
        <v>21</v>
      </c>
      <c r="AM10" s="26">
        <v>55</v>
      </c>
      <c r="AN10" s="26">
        <v>25</v>
      </c>
      <c r="AO10" s="26">
        <v>30</v>
      </c>
      <c r="AP10" s="129">
        <v>51</v>
      </c>
      <c r="AQ10" s="26">
        <v>22</v>
      </c>
      <c r="AR10" s="130">
        <v>29</v>
      </c>
      <c r="AS10" s="26">
        <v>44</v>
      </c>
      <c r="AT10" s="26">
        <v>22</v>
      </c>
      <c r="AU10" s="26">
        <v>22</v>
      </c>
      <c r="AV10" s="26">
        <v>43</v>
      </c>
      <c r="AW10" s="26">
        <v>20</v>
      </c>
      <c r="AX10" s="26">
        <v>23</v>
      </c>
      <c r="AY10" s="129">
        <v>26</v>
      </c>
      <c r="AZ10" s="26">
        <v>11</v>
      </c>
      <c r="BA10" s="130">
        <v>15</v>
      </c>
      <c r="BB10" s="26">
        <v>31</v>
      </c>
      <c r="BC10" s="26">
        <v>14</v>
      </c>
      <c r="BD10" s="26">
        <v>17</v>
      </c>
      <c r="BE10" s="129">
        <v>50</v>
      </c>
      <c r="BF10" s="26">
        <v>11</v>
      </c>
      <c r="BG10" s="130">
        <v>39</v>
      </c>
      <c r="BH10" s="26">
        <v>4</v>
      </c>
      <c r="BI10" s="26">
        <v>3</v>
      </c>
      <c r="BJ10" s="26">
        <v>1</v>
      </c>
    </row>
    <row r="11" spans="1:62" ht="12.75" customHeight="1">
      <c r="A11" s="75" t="s">
        <v>576</v>
      </c>
      <c r="B11" s="122"/>
      <c r="C11" s="73">
        <v>219</v>
      </c>
      <c r="D11" s="73">
        <v>200</v>
      </c>
      <c r="E11" s="73">
        <v>19</v>
      </c>
      <c r="F11" s="131" t="s">
        <v>509</v>
      </c>
      <c r="G11" s="73" t="s">
        <v>509</v>
      </c>
      <c r="H11" s="132" t="s">
        <v>509</v>
      </c>
      <c r="I11" s="73" t="s">
        <v>509</v>
      </c>
      <c r="J11" s="73" t="s">
        <v>509</v>
      </c>
      <c r="K11" s="73" t="s">
        <v>509</v>
      </c>
      <c r="L11" s="131" t="s">
        <v>509</v>
      </c>
      <c r="M11" s="73" t="s">
        <v>509</v>
      </c>
      <c r="N11" s="132" t="s">
        <v>509</v>
      </c>
      <c r="O11" s="73">
        <v>116</v>
      </c>
      <c r="P11" s="73">
        <v>104</v>
      </c>
      <c r="Q11" s="73">
        <v>12</v>
      </c>
      <c r="R11" s="73">
        <v>56</v>
      </c>
      <c r="S11" s="73">
        <v>50</v>
      </c>
      <c r="T11" s="73">
        <v>6</v>
      </c>
      <c r="U11" s="131">
        <v>41</v>
      </c>
      <c r="V11" s="73">
        <v>41</v>
      </c>
      <c r="W11" s="132" t="s">
        <v>509</v>
      </c>
      <c r="X11" s="73">
        <v>4</v>
      </c>
      <c r="Y11" s="73">
        <v>4</v>
      </c>
      <c r="Z11" s="73" t="s">
        <v>509</v>
      </c>
      <c r="AA11" s="131" t="s">
        <v>509</v>
      </c>
      <c r="AB11" s="73" t="s">
        <v>509</v>
      </c>
      <c r="AC11" s="132" t="s">
        <v>509</v>
      </c>
      <c r="AD11" s="73" t="s">
        <v>509</v>
      </c>
      <c r="AE11" s="73" t="s">
        <v>509</v>
      </c>
      <c r="AF11" s="73" t="s">
        <v>509</v>
      </c>
      <c r="AG11" s="73" t="s">
        <v>509</v>
      </c>
      <c r="AH11" s="73" t="s">
        <v>509</v>
      </c>
      <c r="AI11" s="73" t="s">
        <v>509</v>
      </c>
      <c r="AJ11" s="131" t="s">
        <v>509</v>
      </c>
      <c r="AK11" s="73" t="s">
        <v>509</v>
      </c>
      <c r="AL11" s="132" t="s">
        <v>509</v>
      </c>
      <c r="AM11" s="73" t="s">
        <v>509</v>
      </c>
      <c r="AN11" s="73" t="s">
        <v>509</v>
      </c>
      <c r="AO11" s="73" t="s">
        <v>509</v>
      </c>
      <c r="AP11" s="131" t="s">
        <v>509</v>
      </c>
      <c r="AQ11" s="73" t="s">
        <v>509</v>
      </c>
      <c r="AR11" s="132" t="s">
        <v>509</v>
      </c>
      <c r="AS11" s="73">
        <v>1</v>
      </c>
      <c r="AT11" s="73" t="s">
        <v>509</v>
      </c>
      <c r="AU11" s="73">
        <v>1</v>
      </c>
      <c r="AV11" s="73">
        <v>1</v>
      </c>
      <c r="AW11" s="73">
        <v>1</v>
      </c>
      <c r="AX11" s="73" t="s">
        <v>509</v>
      </c>
      <c r="AY11" s="131" t="s">
        <v>509</v>
      </c>
      <c r="AZ11" s="73" t="s">
        <v>509</v>
      </c>
      <c r="BA11" s="132" t="s">
        <v>509</v>
      </c>
      <c r="BB11" s="73" t="s">
        <v>509</v>
      </c>
      <c r="BC11" s="73" t="s">
        <v>509</v>
      </c>
      <c r="BD11" s="73" t="s">
        <v>509</v>
      </c>
      <c r="BE11" s="131" t="s">
        <v>509</v>
      </c>
      <c r="BF11" s="73" t="s">
        <v>509</v>
      </c>
      <c r="BG11" s="132" t="s">
        <v>509</v>
      </c>
      <c r="BH11" s="73" t="s">
        <v>509</v>
      </c>
      <c r="BI11" s="73" t="s">
        <v>509</v>
      </c>
      <c r="BJ11" s="73" t="s">
        <v>509</v>
      </c>
    </row>
    <row r="12" spans="1:62" ht="12.75" customHeight="1">
      <c r="A12" s="62" t="s">
        <v>827</v>
      </c>
      <c r="B12" s="121"/>
      <c r="C12" s="26">
        <v>7061</v>
      </c>
      <c r="D12" s="26">
        <v>3236</v>
      </c>
      <c r="E12" s="26">
        <v>3825</v>
      </c>
      <c r="F12" s="129">
        <v>375</v>
      </c>
      <c r="G12" s="26">
        <v>200</v>
      </c>
      <c r="H12" s="130">
        <v>175</v>
      </c>
      <c r="I12" s="26">
        <v>392</v>
      </c>
      <c r="J12" s="26">
        <v>201</v>
      </c>
      <c r="K12" s="26">
        <v>191</v>
      </c>
      <c r="L12" s="129">
        <v>341</v>
      </c>
      <c r="M12" s="26">
        <v>178</v>
      </c>
      <c r="N12" s="130">
        <v>163</v>
      </c>
      <c r="O12" s="26">
        <v>310</v>
      </c>
      <c r="P12" s="26">
        <v>153</v>
      </c>
      <c r="Q12" s="26">
        <v>157</v>
      </c>
      <c r="R12" s="26">
        <v>276</v>
      </c>
      <c r="S12" s="26">
        <v>126</v>
      </c>
      <c r="T12" s="26">
        <v>150</v>
      </c>
      <c r="U12" s="129">
        <v>317</v>
      </c>
      <c r="V12" s="26">
        <v>128</v>
      </c>
      <c r="W12" s="130">
        <v>189</v>
      </c>
      <c r="X12" s="26">
        <v>575</v>
      </c>
      <c r="Y12" s="26">
        <v>247</v>
      </c>
      <c r="Z12" s="26">
        <v>328</v>
      </c>
      <c r="AA12" s="129">
        <v>657</v>
      </c>
      <c r="AB12" s="26">
        <v>311</v>
      </c>
      <c r="AC12" s="130">
        <v>346</v>
      </c>
      <c r="AD12" s="26">
        <v>555</v>
      </c>
      <c r="AE12" s="26">
        <v>252</v>
      </c>
      <c r="AF12" s="26">
        <v>303</v>
      </c>
      <c r="AG12" s="26">
        <v>496</v>
      </c>
      <c r="AH12" s="26">
        <v>233</v>
      </c>
      <c r="AI12" s="26">
        <v>263</v>
      </c>
      <c r="AJ12" s="129">
        <v>470</v>
      </c>
      <c r="AK12" s="26">
        <v>207</v>
      </c>
      <c r="AL12" s="130">
        <v>263</v>
      </c>
      <c r="AM12" s="26">
        <v>538</v>
      </c>
      <c r="AN12" s="26">
        <v>250</v>
      </c>
      <c r="AO12" s="26">
        <v>288</v>
      </c>
      <c r="AP12" s="129">
        <v>447</v>
      </c>
      <c r="AQ12" s="26">
        <v>192</v>
      </c>
      <c r="AR12" s="130">
        <v>255</v>
      </c>
      <c r="AS12" s="26">
        <v>397</v>
      </c>
      <c r="AT12" s="26">
        <v>174</v>
      </c>
      <c r="AU12" s="26">
        <v>223</v>
      </c>
      <c r="AV12" s="26">
        <v>368</v>
      </c>
      <c r="AW12" s="26">
        <v>171</v>
      </c>
      <c r="AX12" s="26">
        <v>197</v>
      </c>
      <c r="AY12" s="129">
        <v>263</v>
      </c>
      <c r="AZ12" s="26">
        <v>114</v>
      </c>
      <c r="BA12" s="130">
        <v>149</v>
      </c>
      <c r="BB12" s="26">
        <v>173</v>
      </c>
      <c r="BC12" s="26">
        <v>69</v>
      </c>
      <c r="BD12" s="26">
        <v>104</v>
      </c>
      <c r="BE12" s="129">
        <v>109</v>
      </c>
      <c r="BF12" s="26">
        <v>28</v>
      </c>
      <c r="BG12" s="130">
        <v>81</v>
      </c>
      <c r="BH12" s="26">
        <v>2</v>
      </c>
      <c r="BI12" s="26">
        <v>2</v>
      </c>
      <c r="BJ12" s="26" t="s">
        <v>509</v>
      </c>
    </row>
    <row r="13" spans="1:62" ht="12.75" customHeight="1">
      <c r="A13" s="62" t="s">
        <v>577</v>
      </c>
      <c r="B13" s="121"/>
      <c r="C13" s="26">
        <v>1595</v>
      </c>
      <c r="D13" s="26">
        <v>745</v>
      </c>
      <c r="E13" s="26">
        <v>850</v>
      </c>
      <c r="F13" s="129">
        <v>69</v>
      </c>
      <c r="G13" s="26">
        <v>34</v>
      </c>
      <c r="H13" s="130">
        <v>35</v>
      </c>
      <c r="I13" s="26">
        <v>64</v>
      </c>
      <c r="J13" s="26">
        <v>38</v>
      </c>
      <c r="K13" s="26">
        <v>26</v>
      </c>
      <c r="L13" s="129">
        <v>59</v>
      </c>
      <c r="M13" s="26">
        <v>34</v>
      </c>
      <c r="N13" s="130">
        <v>25</v>
      </c>
      <c r="O13" s="26">
        <v>87</v>
      </c>
      <c r="P13" s="26">
        <v>47</v>
      </c>
      <c r="Q13" s="26">
        <v>40</v>
      </c>
      <c r="R13" s="26">
        <v>67</v>
      </c>
      <c r="S13" s="26">
        <v>35</v>
      </c>
      <c r="T13" s="26">
        <v>32</v>
      </c>
      <c r="U13" s="129">
        <v>67</v>
      </c>
      <c r="V13" s="26">
        <v>29</v>
      </c>
      <c r="W13" s="130">
        <v>38</v>
      </c>
      <c r="X13" s="26">
        <v>82</v>
      </c>
      <c r="Y13" s="26">
        <v>23</v>
      </c>
      <c r="Z13" s="26">
        <v>59</v>
      </c>
      <c r="AA13" s="129">
        <v>116</v>
      </c>
      <c r="AB13" s="26">
        <v>52</v>
      </c>
      <c r="AC13" s="130">
        <v>64</v>
      </c>
      <c r="AD13" s="26">
        <v>126</v>
      </c>
      <c r="AE13" s="26">
        <v>61</v>
      </c>
      <c r="AF13" s="26">
        <v>65</v>
      </c>
      <c r="AG13" s="26">
        <v>101</v>
      </c>
      <c r="AH13" s="26">
        <v>51</v>
      </c>
      <c r="AI13" s="26">
        <v>50</v>
      </c>
      <c r="AJ13" s="129">
        <v>132</v>
      </c>
      <c r="AK13" s="26">
        <v>62</v>
      </c>
      <c r="AL13" s="130">
        <v>70</v>
      </c>
      <c r="AM13" s="26">
        <v>136</v>
      </c>
      <c r="AN13" s="26">
        <v>57</v>
      </c>
      <c r="AO13" s="26">
        <v>79</v>
      </c>
      <c r="AP13" s="129">
        <v>120</v>
      </c>
      <c r="AQ13" s="26">
        <v>55</v>
      </c>
      <c r="AR13" s="130">
        <v>65</v>
      </c>
      <c r="AS13" s="26">
        <v>100</v>
      </c>
      <c r="AT13" s="26">
        <v>47</v>
      </c>
      <c r="AU13" s="26">
        <v>53</v>
      </c>
      <c r="AV13" s="26">
        <v>92</v>
      </c>
      <c r="AW13" s="26">
        <v>45</v>
      </c>
      <c r="AX13" s="26">
        <v>47</v>
      </c>
      <c r="AY13" s="129">
        <v>70</v>
      </c>
      <c r="AZ13" s="26">
        <v>30</v>
      </c>
      <c r="BA13" s="130">
        <v>40</v>
      </c>
      <c r="BB13" s="26">
        <v>55</v>
      </c>
      <c r="BC13" s="26">
        <v>23</v>
      </c>
      <c r="BD13" s="26">
        <v>32</v>
      </c>
      <c r="BE13" s="129">
        <v>43</v>
      </c>
      <c r="BF13" s="26">
        <v>17</v>
      </c>
      <c r="BG13" s="130">
        <v>26</v>
      </c>
      <c r="BH13" s="26">
        <v>9</v>
      </c>
      <c r="BI13" s="26">
        <v>5</v>
      </c>
      <c r="BJ13" s="26">
        <v>4</v>
      </c>
    </row>
    <row r="14" spans="1:62" ht="12.75" customHeight="1">
      <c r="A14" s="62" t="s">
        <v>578</v>
      </c>
      <c r="B14" s="121"/>
      <c r="C14" s="26">
        <v>1111</v>
      </c>
      <c r="D14" s="26">
        <v>505</v>
      </c>
      <c r="E14" s="26">
        <v>606</v>
      </c>
      <c r="F14" s="129">
        <v>43</v>
      </c>
      <c r="G14" s="26">
        <v>22</v>
      </c>
      <c r="H14" s="130">
        <v>21</v>
      </c>
      <c r="I14" s="26">
        <v>49</v>
      </c>
      <c r="J14" s="26">
        <v>20</v>
      </c>
      <c r="K14" s="26">
        <v>29</v>
      </c>
      <c r="L14" s="129">
        <v>43</v>
      </c>
      <c r="M14" s="26">
        <v>23</v>
      </c>
      <c r="N14" s="130">
        <v>20</v>
      </c>
      <c r="O14" s="26">
        <v>55</v>
      </c>
      <c r="P14" s="26">
        <v>32</v>
      </c>
      <c r="Q14" s="26">
        <v>23</v>
      </c>
      <c r="R14" s="26">
        <v>44</v>
      </c>
      <c r="S14" s="26">
        <v>20</v>
      </c>
      <c r="T14" s="26">
        <v>24</v>
      </c>
      <c r="U14" s="129">
        <v>54</v>
      </c>
      <c r="V14" s="26">
        <v>21</v>
      </c>
      <c r="W14" s="130">
        <v>33</v>
      </c>
      <c r="X14" s="26">
        <v>94</v>
      </c>
      <c r="Y14" s="26">
        <v>36</v>
      </c>
      <c r="Z14" s="26">
        <v>58</v>
      </c>
      <c r="AA14" s="129">
        <v>73</v>
      </c>
      <c r="AB14" s="26">
        <v>31</v>
      </c>
      <c r="AC14" s="130">
        <v>42</v>
      </c>
      <c r="AD14" s="26">
        <v>102</v>
      </c>
      <c r="AE14" s="26">
        <v>46</v>
      </c>
      <c r="AF14" s="26">
        <v>56</v>
      </c>
      <c r="AG14" s="26">
        <v>74</v>
      </c>
      <c r="AH14" s="26">
        <v>34</v>
      </c>
      <c r="AI14" s="26">
        <v>40</v>
      </c>
      <c r="AJ14" s="129">
        <v>62</v>
      </c>
      <c r="AK14" s="26">
        <v>30</v>
      </c>
      <c r="AL14" s="130">
        <v>32</v>
      </c>
      <c r="AM14" s="26">
        <v>102</v>
      </c>
      <c r="AN14" s="26">
        <v>42</v>
      </c>
      <c r="AO14" s="26">
        <v>60</v>
      </c>
      <c r="AP14" s="129">
        <v>87</v>
      </c>
      <c r="AQ14" s="26">
        <v>45</v>
      </c>
      <c r="AR14" s="130">
        <v>42</v>
      </c>
      <c r="AS14" s="26">
        <v>58</v>
      </c>
      <c r="AT14" s="26">
        <v>31</v>
      </c>
      <c r="AU14" s="26">
        <v>27</v>
      </c>
      <c r="AV14" s="26">
        <v>66</v>
      </c>
      <c r="AW14" s="26">
        <v>29</v>
      </c>
      <c r="AX14" s="26">
        <v>37</v>
      </c>
      <c r="AY14" s="129">
        <v>43</v>
      </c>
      <c r="AZ14" s="26">
        <v>17</v>
      </c>
      <c r="BA14" s="130">
        <v>26</v>
      </c>
      <c r="BB14" s="26">
        <v>34</v>
      </c>
      <c r="BC14" s="26">
        <v>13</v>
      </c>
      <c r="BD14" s="26">
        <v>21</v>
      </c>
      <c r="BE14" s="129">
        <v>25</v>
      </c>
      <c r="BF14" s="26">
        <v>12</v>
      </c>
      <c r="BG14" s="130">
        <v>13</v>
      </c>
      <c r="BH14" s="26">
        <v>3</v>
      </c>
      <c r="BI14" s="26">
        <v>1</v>
      </c>
      <c r="BJ14" s="26">
        <v>2</v>
      </c>
    </row>
    <row r="15" spans="1:62" ht="12.75" customHeight="1">
      <c r="A15" s="62" t="s">
        <v>579</v>
      </c>
      <c r="B15" s="121"/>
      <c r="C15" s="26">
        <v>3041</v>
      </c>
      <c r="D15" s="26">
        <v>1367</v>
      </c>
      <c r="E15" s="26">
        <v>1674</v>
      </c>
      <c r="F15" s="129">
        <v>141</v>
      </c>
      <c r="G15" s="26">
        <v>71</v>
      </c>
      <c r="H15" s="130">
        <v>70</v>
      </c>
      <c r="I15" s="26">
        <v>172</v>
      </c>
      <c r="J15" s="26">
        <v>77</v>
      </c>
      <c r="K15" s="26">
        <v>95</v>
      </c>
      <c r="L15" s="129">
        <v>128</v>
      </c>
      <c r="M15" s="26">
        <v>62</v>
      </c>
      <c r="N15" s="130">
        <v>66</v>
      </c>
      <c r="O15" s="26">
        <v>104</v>
      </c>
      <c r="P15" s="26">
        <v>57</v>
      </c>
      <c r="Q15" s="26">
        <v>47</v>
      </c>
      <c r="R15" s="26">
        <v>106</v>
      </c>
      <c r="S15" s="26">
        <v>55</v>
      </c>
      <c r="T15" s="26">
        <v>51</v>
      </c>
      <c r="U15" s="129">
        <v>145</v>
      </c>
      <c r="V15" s="26">
        <v>61</v>
      </c>
      <c r="W15" s="130">
        <v>84</v>
      </c>
      <c r="X15" s="26">
        <v>209</v>
      </c>
      <c r="Y15" s="26">
        <v>89</v>
      </c>
      <c r="Z15" s="26">
        <v>120</v>
      </c>
      <c r="AA15" s="129">
        <v>242</v>
      </c>
      <c r="AB15" s="26">
        <v>113</v>
      </c>
      <c r="AC15" s="130">
        <v>129</v>
      </c>
      <c r="AD15" s="26">
        <v>235</v>
      </c>
      <c r="AE15" s="26">
        <v>111</v>
      </c>
      <c r="AF15" s="26">
        <v>124</v>
      </c>
      <c r="AG15" s="26">
        <v>190</v>
      </c>
      <c r="AH15" s="26">
        <v>96</v>
      </c>
      <c r="AI15" s="26">
        <v>94</v>
      </c>
      <c r="AJ15" s="129">
        <v>173</v>
      </c>
      <c r="AK15" s="26">
        <v>78</v>
      </c>
      <c r="AL15" s="130">
        <v>95</v>
      </c>
      <c r="AM15" s="26">
        <v>206</v>
      </c>
      <c r="AN15" s="26">
        <v>89</v>
      </c>
      <c r="AO15" s="26">
        <v>117</v>
      </c>
      <c r="AP15" s="129">
        <v>209</v>
      </c>
      <c r="AQ15" s="26">
        <v>98</v>
      </c>
      <c r="AR15" s="130">
        <v>111</v>
      </c>
      <c r="AS15" s="26">
        <v>197</v>
      </c>
      <c r="AT15" s="26">
        <v>82</v>
      </c>
      <c r="AU15" s="26">
        <v>115</v>
      </c>
      <c r="AV15" s="26">
        <v>192</v>
      </c>
      <c r="AW15" s="26">
        <v>81</v>
      </c>
      <c r="AX15" s="26">
        <v>111</v>
      </c>
      <c r="AY15" s="129">
        <v>153</v>
      </c>
      <c r="AZ15" s="26">
        <v>54</v>
      </c>
      <c r="BA15" s="130">
        <v>99</v>
      </c>
      <c r="BB15" s="26">
        <v>113</v>
      </c>
      <c r="BC15" s="26">
        <v>48</v>
      </c>
      <c r="BD15" s="26">
        <v>65</v>
      </c>
      <c r="BE15" s="129">
        <v>124</v>
      </c>
      <c r="BF15" s="26">
        <v>44</v>
      </c>
      <c r="BG15" s="130">
        <v>80</v>
      </c>
      <c r="BH15" s="26">
        <v>2</v>
      </c>
      <c r="BI15" s="26">
        <v>1</v>
      </c>
      <c r="BJ15" s="26">
        <v>1</v>
      </c>
    </row>
    <row r="16" spans="1:62" ht="12.75" customHeight="1">
      <c r="A16" s="62" t="s">
        <v>580</v>
      </c>
      <c r="B16" s="121"/>
      <c r="C16" s="26">
        <v>2379</v>
      </c>
      <c r="D16" s="26">
        <v>1048</v>
      </c>
      <c r="E16" s="26">
        <v>1331</v>
      </c>
      <c r="F16" s="129">
        <v>122</v>
      </c>
      <c r="G16" s="26">
        <v>66</v>
      </c>
      <c r="H16" s="130">
        <v>56</v>
      </c>
      <c r="I16" s="26">
        <v>86</v>
      </c>
      <c r="J16" s="26">
        <v>43</v>
      </c>
      <c r="K16" s="26">
        <v>43</v>
      </c>
      <c r="L16" s="129">
        <v>85</v>
      </c>
      <c r="M16" s="26">
        <v>43</v>
      </c>
      <c r="N16" s="130">
        <v>42</v>
      </c>
      <c r="O16" s="26">
        <v>96</v>
      </c>
      <c r="P16" s="26">
        <v>51</v>
      </c>
      <c r="Q16" s="26">
        <v>45</v>
      </c>
      <c r="R16" s="26">
        <v>115</v>
      </c>
      <c r="S16" s="26">
        <v>59</v>
      </c>
      <c r="T16" s="26">
        <v>56</v>
      </c>
      <c r="U16" s="129">
        <v>107</v>
      </c>
      <c r="V16" s="26">
        <v>37</v>
      </c>
      <c r="W16" s="130">
        <v>70</v>
      </c>
      <c r="X16" s="26">
        <v>194</v>
      </c>
      <c r="Y16" s="26">
        <v>89</v>
      </c>
      <c r="Z16" s="26">
        <v>105</v>
      </c>
      <c r="AA16" s="129">
        <v>197</v>
      </c>
      <c r="AB16" s="26">
        <v>85</v>
      </c>
      <c r="AC16" s="130">
        <v>112</v>
      </c>
      <c r="AD16" s="26">
        <v>159</v>
      </c>
      <c r="AE16" s="26">
        <v>66</v>
      </c>
      <c r="AF16" s="26">
        <v>93</v>
      </c>
      <c r="AG16" s="26">
        <v>161</v>
      </c>
      <c r="AH16" s="26">
        <v>72</v>
      </c>
      <c r="AI16" s="26">
        <v>89</v>
      </c>
      <c r="AJ16" s="129">
        <v>156</v>
      </c>
      <c r="AK16" s="26">
        <v>69</v>
      </c>
      <c r="AL16" s="130">
        <v>87</v>
      </c>
      <c r="AM16" s="26">
        <v>180</v>
      </c>
      <c r="AN16" s="26">
        <v>80</v>
      </c>
      <c r="AO16" s="26">
        <v>100</v>
      </c>
      <c r="AP16" s="129">
        <v>147</v>
      </c>
      <c r="AQ16" s="26">
        <v>58</v>
      </c>
      <c r="AR16" s="130">
        <v>89</v>
      </c>
      <c r="AS16" s="26">
        <v>142</v>
      </c>
      <c r="AT16" s="26">
        <v>60</v>
      </c>
      <c r="AU16" s="26">
        <v>82</v>
      </c>
      <c r="AV16" s="26">
        <v>161</v>
      </c>
      <c r="AW16" s="26">
        <v>66</v>
      </c>
      <c r="AX16" s="26">
        <v>95</v>
      </c>
      <c r="AY16" s="129">
        <v>145</v>
      </c>
      <c r="AZ16" s="26">
        <v>54</v>
      </c>
      <c r="BA16" s="130">
        <v>91</v>
      </c>
      <c r="BB16" s="26">
        <v>76</v>
      </c>
      <c r="BC16" s="26">
        <v>30</v>
      </c>
      <c r="BD16" s="26">
        <v>46</v>
      </c>
      <c r="BE16" s="129">
        <v>49</v>
      </c>
      <c r="BF16" s="26">
        <v>20</v>
      </c>
      <c r="BG16" s="130">
        <v>29</v>
      </c>
      <c r="BH16" s="26">
        <v>1</v>
      </c>
      <c r="BI16" s="26" t="s">
        <v>509</v>
      </c>
      <c r="BJ16" s="26">
        <v>1</v>
      </c>
    </row>
    <row r="17" spans="1:62" ht="12.75" customHeight="1">
      <c r="A17" s="74" t="s">
        <v>581</v>
      </c>
      <c r="B17" s="120"/>
      <c r="C17" s="72">
        <v>2018</v>
      </c>
      <c r="D17" s="72">
        <v>914</v>
      </c>
      <c r="E17" s="72">
        <v>1104</v>
      </c>
      <c r="F17" s="127">
        <v>81</v>
      </c>
      <c r="G17" s="72">
        <v>40</v>
      </c>
      <c r="H17" s="128">
        <v>41</v>
      </c>
      <c r="I17" s="72">
        <v>57</v>
      </c>
      <c r="J17" s="72">
        <v>29</v>
      </c>
      <c r="K17" s="72">
        <v>28</v>
      </c>
      <c r="L17" s="127">
        <v>62</v>
      </c>
      <c r="M17" s="72">
        <v>36</v>
      </c>
      <c r="N17" s="128">
        <v>26</v>
      </c>
      <c r="O17" s="72">
        <v>87</v>
      </c>
      <c r="P17" s="72">
        <v>36</v>
      </c>
      <c r="Q17" s="72">
        <v>51</v>
      </c>
      <c r="R17" s="72">
        <v>86</v>
      </c>
      <c r="S17" s="72">
        <v>38</v>
      </c>
      <c r="T17" s="72">
        <v>48</v>
      </c>
      <c r="U17" s="127">
        <v>124</v>
      </c>
      <c r="V17" s="72">
        <v>56</v>
      </c>
      <c r="W17" s="128">
        <v>68</v>
      </c>
      <c r="X17" s="72">
        <v>159</v>
      </c>
      <c r="Y17" s="72">
        <v>65</v>
      </c>
      <c r="Z17" s="72">
        <v>94</v>
      </c>
      <c r="AA17" s="127">
        <v>160</v>
      </c>
      <c r="AB17" s="72">
        <v>76</v>
      </c>
      <c r="AC17" s="128">
        <v>84</v>
      </c>
      <c r="AD17" s="72">
        <v>150</v>
      </c>
      <c r="AE17" s="72">
        <v>74</v>
      </c>
      <c r="AF17" s="72">
        <v>76</v>
      </c>
      <c r="AG17" s="72">
        <v>148</v>
      </c>
      <c r="AH17" s="72">
        <v>70</v>
      </c>
      <c r="AI17" s="72">
        <v>78</v>
      </c>
      <c r="AJ17" s="127">
        <v>149</v>
      </c>
      <c r="AK17" s="72">
        <v>64</v>
      </c>
      <c r="AL17" s="128">
        <v>85</v>
      </c>
      <c r="AM17" s="72">
        <v>173</v>
      </c>
      <c r="AN17" s="72">
        <v>89</v>
      </c>
      <c r="AO17" s="72">
        <v>84</v>
      </c>
      <c r="AP17" s="127">
        <v>145</v>
      </c>
      <c r="AQ17" s="72">
        <v>64</v>
      </c>
      <c r="AR17" s="128">
        <v>81</v>
      </c>
      <c r="AS17" s="72">
        <v>112</v>
      </c>
      <c r="AT17" s="72">
        <v>53</v>
      </c>
      <c r="AU17" s="72">
        <v>59</v>
      </c>
      <c r="AV17" s="72">
        <v>124</v>
      </c>
      <c r="AW17" s="72">
        <v>50</v>
      </c>
      <c r="AX17" s="72">
        <v>74</v>
      </c>
      <c r="AY17" s="127">
        <v>81</v>
      </c>
      <c r="AZ17" s="72">
        <v>40</v>
      </c>
      <c r="BA17" s="128">
        <v>41</v>
      </c>
      <c r="BB17" s="72">
        <v>70</v>
      </c>
      <c r="BC17" s="72">
        <v>20</v>
      </c>
      <c r="BD17" s="72">
        <v>50</v>
      </c>
      <c r="BE17" s="127">
        <v>44</v>
      </c>
      <c r="BF17" s="72">
        <v>12</v>
      </c>
      <c r="BG17" s="128">
        <v>32</v>
      </c>
      <c r="BH17" s="72">
        <v>6</v>
      </c>
      <c r="BI17" s="72">
        <v>2</v>
      </c>
      <c r="BJ17" s="72">
        <v>4</v>
      </c>
    </row>
    <row r="18" spans="1:62" ht="12.75" customHeight="1">
      <c r="A18" s="62" t="s">
        <v>582</v>
      </c>
      <c r="B18" s="121"/>
      <c r="C18" s="26">
        <v>1309</v>
      </c>
      <c r="D18" s="26">
        <v>568</v>
      </c>
      <c r="E18" s="26">
        <v>741</v>
      </c>
      <c r="F18" s="129">
        <v>55</v>
      </c>
      <c r="G18" s="26">
        <v>28</v>
      </c>
      <c r="H18" s="130">
        <v>27</v>
      </c>
      <c r="I18" s="26">
        <v>42</v>
      </c>
      <c r="J18" s="26">
        <v>21</v>
      </c>
      <c r="K18" s="26">
        <v>21</v>
      </c>
      <c r="L18" s="129">
        <v>52</v>
      </c>
      <c r="M18" s="26">
        <v>24</v>
      </c>
      <c r="N18" s="130">
        <v>28</v>
      </c>
      <c r="O18" s="26">
        <v>50</v>
      </c>
      <c r="P18" s="26">
        <v>22</v>
      </c>
      <c r="Q18" s="26">
        <v>28</v>
      </c>
      <c r="R18" s="26">
        <v>55</v>
      </c>
      <c r="S18" s="26">
        <v>26</v>
      </c>
      <c r="T18" s="26">
        <v>29</v>
      </c>
      <c r="U18" s="129">
        <v>77</v>
      </c>
      <c r="V18" s="26">
        <v>32</v>
      </c>
      <c r="W18" s="130">
        <v>45</v>
      </c>
      <c r="X18" s="26">
        <v>94</v>
      </c>
      <c r="Y18" s="26">
        <v>37</v>
      </c>
      <c r="Z18" s="26">
        <v>57</v>
      </c>
      <c r="AA18" s="129">
        <v>126</v>
      </c>
      <c r="AB18" s="26">
        <v>52</v>
      </c>
      <c r="AC18" s="130">
        <v>74</v>
      </c>
      <c r="AD18" s="26">
        <v>89</v>
      </c>
      <c r="AE18" s="26">
        <v>37</v>
      </c>
      <c r="AF18" s="26">
        <v>52</v>
      </c>
      <c r="AG18" s="26">
        <v>74</v>
      </c>
      <c r="AH18" s="26">
        <v>36</v>
      </c>
      <c r="AI18" s="26">
        <v>38</v>
      </c>
      <c r="AJ18" s="129">
        <v>101</v>
      </c>
      <c r="AK18" s="26">
        <v>45</v>
      </c>
      <c r="AL18" s="130">
        <v>56</v>
      </c>
      <c r="AM18" s="26">
        <v>103</v>
      </c>
      <c r="AN18" s="26">
        <v>55</v>
      </c>
      <c r="AO18" s="26">
        <v>48</v>
      </c>
      <c r="AP18" s="129">
        <v>90</v>
      </c>
      <c r="AQ18" s="26">
        <v>39</v>
      </c>
      <c r="AR18" s="130">
        <v>51</v>
      </c>
      <c r="AS18" s="26">
        <v>70</v>
      </c>
      <c r="AT18" s="26">
        <v>24</v>
      </c>
      <c r="AU18" s="26">
        <v>46</v>
      </c>
      <c r="AV18" s="26">
        <v>81</v>
      </c>
      <c r="AW18" s="26">
        <v>32</v>
      </c>
      <c r="AX18" s="26">
        <v>49</v>
      </c>
      <c r="AY18" s="129">
        <v>59</v>
      </c>
      <c r="AZ18" s="26">
        <v>21</v>
      </c>
      <c r="BA18" s="130">
        <v>38</v>
      </c>
      <c r="BB18" s="26">
        <v>46</v>
      </c>
      <c r="BC18" s="26">
        <v>18</v>
      </c>
      <c r="BD18" s="26">
        <v>28</v>
      </c>
      <c r="BE18" s="129">
        <v>44</v>
      </c>
      <c r="BF18" s="26">
        <v>18</v>
      </c>
      <c r="BG18" s="130">
        <v>26</v>
      </c>
      <c r="BH18" s="26">
        <v>1</v>
      </c>
      <c r="BI18" s="26">
        <v>1</v>
      </c>
      <c r="BJ18" s="26" t="s">
        <v>509</v>
      </c>
    </row>
    <row r="19" spans="1:62" ht="12.75" customHeight="1">
      <c r="A19" s="62" t="s">
        <v>583</v>
      </c>
      <c r="B19" s="121"/>
      <c r="C19" s="26">
        <v>2022</v>
      </c>
      <c r="D19" s="26">
        <v>861</v>
      </c>
      <c r="E19" s="26">
        <v>1161</v>
      </c>
      <c r="F19" s="129">
        <v>92</v>
      </c>
      <c r="G19" s="26">
        <v>48</v>
      </c>
      <c r="H19" s="130">
        <v>44</v>
      </c>
      <c r="I19" s="26">
        <v>80</v>
      </c>
      <c r="J19" s="26">
        <v>36</v>
      </c>
      <c r="K19" s="26">
        <v>44</v>
      </c>
      <c r="L19" s="129">
        <v>83</v>
      </c>
      <c r="M19" s="26">
        <v>42</v>
      </c>
      <c r="N19" s="130">
        <v>41</v>
      </c>
      <c r="O19" s="26">
        <v>109</v>
      </c>
      <c r="P19" s="26">
        <v>41</v>
      </c>
      <c r="Q19" s="26">
        <v>68</v>
      </c>
      <c r="R19" s="26">
        <v>160</v>
      </c>
      <c r="S19" s="26">
        <v>35</v>
      </c>
      <c r="T19" s="26">
        <v>125</v>
      </c>
      <c r="U19" s="129">
        <v>109</v>
      </c>
      <c r="V19" s="26">
        <v>39</v>
      </c>
      <c r="W19" s="130">
        <v>70</v>
      </c>
      <c r="X19" s="26">
        <v>179</v>
      </c>
      <c r="Y19" s="26">
        <v>80</v>
      </c>
      <c r="Z19" s="26">
        <v>99</v>
      </c>
      <c r="AA19" s="129">
        <v>170</v>
      </c>
      <c r="AB19" s="26">
        <v>70</v>
      </c>
      <c r="AC19" s="130">
        <v>100</v>
      </c>
      <c r="AD19" s="26">
        <v>161</v>
      </c>
      <c r="AE19" s="26">
        <v>79</v>
      </c>
      <c r="AF19" s="26">
        <v>82</v>
      </c>
      <c r="AG19" s="26">
        <v>110</v>
      </c>
      <c r="AH19" s="26">
        <v>55</v>
      </c>
      <c r="AI19" s="26">
        <v>55</v>
      </c>
      <c r="AJ19" s="129">
        <v>125</v>
      </c>
      <c r="AK19" s="26">
        <v>58</v>
      </c>
      <c r="AL19" s="130">
        <v>67</v>
      </c>
      <c r="AM19" s="26">
        <v>147</v>
      </c>
      <c r="AN19" s="26">
        <v>64</v>
      </c>
      <c r="AO19" s="26">
        <v>83</v>
      </c>
      <c r="AP19" s="129">
        <v>116</v>
      </c>
      <c r="AQ19" s="26">
        <v>56</v>
      </c>
      <c r="AR19" s="130">
        <v>60</v>
      </c>
      <c r="AS19" s="26">
        <v>95</v>
      </c>
      <c r="AT19" s="26">
        <v>44</v>
      </c>
      <c r="AU19" s="26">
        <v>51</v>
      </c>
      <c r="AV19" s="26">
        <v>84</v>
      </c>
      <c r="AW19" s="26">
        <v>32</v>
      </c>
      <c r="AX19" s="26">
        <v>52</v>
      </c>
      <c r="AY19" s="129">
        <v>81</v>
      </c>
      <c r="AZ19" s="26">
        <v>32</v>
      </c>
      <c r="BA19" s="130">
        <v>49</v>
      </c>
      <c r="BB19" s="26">
        <v>68</v>
      </c>
      <c r="BC19" s="26">
        <v>30</v>
      </c>
      <c r="BD19" s="26">
        <v>38</v>
      </c>
      <c r="BE19" s="129">
        <v>49</v>
      </c>
      <c r="BF19" s="26">
        <v>18</v>
      </c>
      <c r="BG19" s="130">
        <v>31</v>
      </c>
      <c r="BH19" s="26">
        <v>4</v>
      </c>
      <c r="BI19" s="26">
        <v>2</v>
      </c>
      <c r="BJ19" s="26">
        <v>2</v>
      </c>
    </row>
    <row r="20" spans="1:62" ht="12.75" customHeight="1">
      <c r="A20" s="62" t="s">
        <v>828</v>
      </c>
      <c r="B20" s="121"/>
      <c r="C20" s="26">
        <v>4387</v>
      </c>
      <c r="D20" s="26">
        <v>2020</v>
      </c>
      <c r="E20" s="26">
        <v>2367</v>
      </c>
      <c r="F20" s="129">
        <v>218</v>
      </c>
      <c r="G20" s="26">
        <v>119</v>
      </c>
      <c r="H20" s="130">
        <v>99</v>
      </c>
      <c r="I20" s="26">
        <v>247</v>
      </c>
      <c r="J20" s="26">
        <v>120</v>
      </c>
      <c r="K20" s="26">
        <v>127</v>
      </c>
      <c r="L20" s="129">
        <v>200</v>
      </c>
      <c r="M20" s="26">
        <v>104</v>
      </c>
      <c r="N20" s="130">
        <v>96</v>
      </c>
      <c r="O20" s="26">
        <v>164</v>
      </c>
      <c r="P20" s="26">
        <v>88</v>
      </c>
      <c r="Q20" s="26">
        <v>76</v>
      </c>
      <c r="R20" s="26">
        <v>162</v>
      </c>
      <c r="S20" s="26">
        <v>63</v>
      </c>
      <c r="T20" s="26">
        <v>99</v>
      </c>
      <c r="U20" s="129">
        <v>210</v>
      </c>
      <c r="V20" s="26">
        <v>91</v>
      </c>
      <c r="W20" s="130">
        <v>119</v>
      </c>
      <c r="X20" s="26">
        <v>325</v>
      </c>
      <c r="Y20" s="26">
        <v>141</v>
      </c>
      <c r="Z20" s="26">
        <v>184</v>
      </c>
      <c r="AA20" s="129">
        <v>397</v>
      </c>
      <c r="AB20" s="26">
        <v>186</v>
      </c>
      <c r="AC20" s="130">
        <v>211</v>
      </c>
      <c r="AD20" s="26">
        <v>389</v>
      </c>
      <c r="AE20" s="26">
        <v>203</v>
      </c>
      <c r="AF20" s="26">
        <v>186</v>
      </c>
      <c r="AG20" s="26">
        <v>299</v>
      </c>
      <c r="AH20" s="26">
        <v>147</v>
      </c>
      <c r="AI20" s="26">
        <v>152</v>
      </c>
      <c r="AJ20" s="129">
        <v>271</v>
      </c>
      <c r="AK20" s="26">
        <v>121</v>
      </c>
      <c r="AL20" s="130">
        <v>150</v>
      </c>
      <c r="AM20" s="26">
        <v>327</v>
      </c>
      <c r="AN20" s="26">
        <v>143</v>
      </c>
      <c r="AO20" s="26">
        <v>184</v>
      </c>
      <c r="AP20" s="129">
        <v>273</v>
      </c>
      <c r="AQ20" s="26">
        <v>129</v>
      </c>
      <c r="AR20" s="130">
        <v>144</v>
      </c>
      <c r="AS20" s="26">
        <v>252</v>
      </c>
      <c r="AT20" s="26">
        <v>110</v>
      </c>
      <c r="AU20" s="26">
        <v>142</v>
      </c>
      <c r="AV20" s="26">
        <v>242</v>
      </c>
      <c r="AW20" s="26">
        <v>96</v>
      </c>
      <c r="AX20" s="26">
        <v>146</v>
      </c>
      <c r="AY20" s="129">
        <v>187</v>
      </c>
      <c r="AZ20" s="26">
        <v>79</v>
      </c>
      <c r="BA20" s="130">
        <v>108</v>
      </c>
      <c r="BB20" s="26">
        <v>149</v>
      </c>
      <c r="BC20" s="26">
        <v>51</v>
      </c>
      <c r="BD20" s="26">
        <v>98</v>
      </c>
      <c r="BE20" s="129">
        <v>74</v>
      </c>
      <c r="BF20" s="26">
        <v>28</v>
      </c>
      <c r="BG20" s="130">
        <v>46</v>
      </c>
      <c r="BH20" s="26">
        <v>1</v>
      </c>
      <c r="BI20" s="26">
        <v>1</v>
      </c>
      <c r="BJ20" s="26" t="s">
        <v>509</v>
      </c>
    </row>
    <row r="21" spans="1:62" ht="12.75" customHeight="1">
      <c r="A21" s="75" t="s">
        <v>584</v>
      </c>
      <c r="B21" s="122"/>
      <c r="C21" s="73">
        <v>1446</v>
      </c>
      <c r="D21" s="73">
        <v>635</v>
      </c>
      <c r="E21" s="73">
        <v>811</v>
      </c>
      <c r="F21" s="131">
        <v>68</v>
      </c>
      <c r="G21" s="73">
        <v>41</v>
      </c>
      <c r="H21" s="132">
        <v>27</v>
      </c>
      <c r="I21" s="73">
        <v>61</v>
      </c>
      <c r="J21" s="73">
        <v>27</v>
      </c>
      <c r="K21" s="73">
        <v>34</v>
      </c>
      <c r="L21" s="131">
        <v>41</v>
      </c>
      <c r="M21" s="73">
        <v>18</v>
      </c>
      <c r="N21" s="132">
        <v>23</v>
      </c>
      <c r="O21" s="73">
        <v>52</v>
      </c>
      <c r="P21" s="73">
        <v>18</v>
      </c>
      <c r="Q21" s="73">
        <v>34</v>
      </c>
      <c r="R21" s="73">
        <v>72</v>
      </c>
      <c r="S21" s="73">
        <v>31</v>
      </c>
      <c r="T21" s="73">
        <v>41</v>
      </c>
      <c r="U21" s="131">
        <v>88</v>
      </c>
      <c r="V21" s="73">
        <v>40</v>
      </c>
      <c r="W21" s="132">
        <v>48</v>
      </c>
      <c r="X21" s="73">
        <v>129</v>
      </c>
      <c r="Y21" s="73">
        <v>54</v>
      </c>
      <c r="Z21" s="73">
        <v>75</v>
      </c>
      <c r="AA21" s="131">
        <v>131</v>
      </c>
      <c r="AB21" s="73">
        <v>63</v>
      </c>
      <c r="AC21" s="132">
        <v>68</v>
      </c>
      <c r="AD21" s="73">
        <v>100</v>
      </c>
      <c r="AE21" s="73">
        <v>50</v>
      </c>
      <c r="AF21" s="73">
        <v>50</v>
      </c>
      <c r="AG21" s="73">
        <v>71</v>
      </c>
      <c r="AH21" s="73">
        <v>32</v>
      </c>
      <c r="AI21" s="73">
        <v>39</v>
      </c>
      <c r="AJ21" s="131">
        <v>98</v>
      </c>
      <c r="AK21" s="73">
        <v>39</v>
      </c>
      <c r="AL21" s="132">
        <v>59</v>
      </c>
      <c r="AM21" s="73">
        <v>121</v>
      </c>
      <c r="AN21" s="73">
        <v>58</v>
      </c>
      <c r="AO21" s="73">
        <v>63</v>
      </c>
      <c r="AP21" s="131">
        <v>95</v>
      </c>
      <c r="AQ21" s="73">
        <v>41</v>
      </c>
      <c r="AR21" s="132">
        <v>54</v>
      </c>
      <c r="AS21" s="73">
        <v>84</v>
      </c>
      <c r="AT21" s="73">
        <v>34</v>
      </c>
      <c r="AU21" s="73">
        <v>50</v>
      </c>
      <c r="AV21" s="73">
        <v>81</v>
      </c>
      <c r="AW21" s="73">
        <v>38</v>
      </c>
      <c r="AX21" s="73">
        <v>43</v>
      </c>
      <c r="AY21" s="131">
        <v>68</v>
      </c>
      <c r="AZ21" s="73">
        <v>24</v>
      </c>
      <c r="BA21" s="132">
        <v>44</v>
      </c>
      <c r="BB21" s="73">
        <v>46</v>
      </c>
      <c r="BC21" s="73">
        <v>15</v>
      </c>
      <c r="BD21" s="73">
        <v>31</v>
      </c>
      <c r="BE21" s="131">
        <v>37</v>
      </c>
      <c r="BF21" s="73">
        <v>11</v>
      </c>
      <c r="BG21" s="132">
        <v>26</v>
      </c>
      <c r="BH21" s="73">
        <v>3</v>
      </c>
      <c r="BI21" s="73">
        <v>1</v>
      </c>
      <c r="BJ21" s="73">
        <v>2</v>
      </c>
    </row>
    <row r="22" spans="1:62" ht="12.75" customHeight="1">
      <c r="A22" s="62" t="s">
        <v>585</v>
      </c>
      <c r="B22" s="121"/>
      <c r="C22" s="26">
        <v>2285</v>
      </c>
      <c r="D22" s="26">
        <v>1005</v>
      </c>
      <c r="E22" s="26">
        <v>1280</v>
      </c>
      <c r="F22" s="129">
        <v>69</v>
      </c>
      <c r="G22" s="26">
        <v>37</v>
      </c>
      <c r="H22" s="130">
        <v>32</v>
      </c>
      <c r="I22" s="26">
        <v>70</v>
      </c>
      <c r="J22" s="26">
        <v>36</v>
      </c>
      <c r="K22" s="26">
        <v>34</v>
      </c>
      <c r="L22" s="129">
        <v>78</v>
      </c>
      <c r="M22" s="26">
        <v>36</v>
      </c>
      <c r="N22" s="130">
        <v>42</v>
      </c>
      <c r="O22" s="26">
        <v>81</v>
      </c>
      <c r="P22" s="26">
        <v>45</v>
      </c>
      <c r="Q22" s="26">
        <v>36</v>
      </c>
      <c r="R22" s="26">
        <v>124</v>
      </c>
      <c r="S22" s="26">
        <v>61</v>
      </c>
      <c r="T22" s="26">
        <v>63</v>
      </c>
      <c r="U22" s="129">
        <v>146</v>
      </c>
      <c r="V22" s="26">
        <v>62</v>
      </c>
      <c r="W22" s="130">
        <v>84</v>
      </c>
      <c r="X22" s="26">
        <v>143</v>
      </c>
      <c r="Y22" s="26">
        <v>61</v>
      </c>
      <c r="Z22" s="26">
        <v>82</v>
      </c>
      <c r="AA22" s="129">
        <v>169</v>
      </c>
      <c r="AB22" s="26">
        <v>75</v>
      </c>
      <c r="AC22" s="130">
        <v>94</v>
      </c>
      <c r="AD22" s="26">
        <v>155</v>
      </c>
      <c r="AE22" s="26">
        <v>71</v>
      </c>
      <c r="AF22" s="26">
        <v>84</v>
      </c>
      <c r="AG22" s="26">
        <v>147</v>
      </c>
      <c r="AH22" s="26">
        <v>67</v>
      </c>
      <c r="AI22" s="26">
        <v>80</v>
      </c>
      <c r="AJ22" s="129">
        <v>148</v>
      </c>
      <c r="AK22" s="26">
        <v>61</v>
      </c>
      <c r="AL22" s="130">
        <v>87</v>
      </c>
      <c r="AM22" s="26">
        <v>215</v>
      </c>
      <c r="AN22" s="26">
        <v>94</v>
      </c>
      <c r="AO22" s="26">
        <v>121</v>
      </c>
      <c r="AP22" s="129">
        <v>176</v>
      </c>
      <c r="AQ22" s="26">
        <v>82</v>
      </c>
      <c r="AR22" s="130">
        <v>94</v>
      </c>
      <c r="AS22" s="26">
        <v>135</v>
      </c>
      <c r="AT22" s="26">
        <v>58</v>
      </c>
      <c r="AU22" s="26">
        <v>77</v>
      </c>
      <c r="AV22" s="26">
        <v>141</v>
      </c>
      <c r="AW22" s="26">
        <v>59</v>
      </c>
      <c r="AX22" s="26">
        <v>82</v>
      </c>
      <c r="AY22" s="129">
        <v>142</v>
      </c>
      <c r="AZ22" s="26">
        <v>57</v>
      </c>
      <c r="BA22" s="130">
        <v>85</v>
      </c>
      <c r="BB22" s="26">
        <v>74</v>
      </c>
      <c r="BC22" s="26">
        <v>21</v>
      </c>
      <c r="BD22" s="26">
        <v>53</v>
      </c>
      <c r="BE22" s="129">
        <v>61</v>
      </c>
      <c r="BF22" s="26">
        <v>19</v>
      </c>
      <c r="BG22" s="130">
        <v>42</v>
      </c>
      <c r="BH22" s="26">
        <v>11</v>
      </c>
      <c r="BI22" s="26">
        <v>3</v>
      </c>
      <c r="BJ22" s="26">
        <v>8</v>
      </c>
    </row>
    <row r="23" spans="1:62" ht="12.75" customHeight="1">
      <c r="A23" s="62" t="s">
        <v>586</v>
      </c>
      <c r="B23" s="121"/>
      <c r="C23" s="26">
        <v>786</v>
      </c>
      <c r="D23" s="26">
        <v>343</v>
      </c>
      <c r="E23" s="26">
        <v>443</v>
      </c>
      <c r="F23" s="129">
        <v>21</v>
      </c>
      <c r="G23" s="26">
        <v>9</v>
      </c>
      <c r="H23" s="130">
        <v>12</v>
      </c>
      <c r="I23" s="26">
        <v>17</v>
      </c>
      <c r="J23" s="26">
        <v>7</v>
      </c>
      <c r="K23" s="26">
        <v>10</v>
      </c>
      <c r="L23" s="129">
        <v>23</v>
      </c>
      <c r="M23" s="26">
        <v>10</v>
      </c>
      <c r="N23" s="130">
        <v>13</v>
      </c>
      <c r="O23" s="26">
        <v>29</v>
      </c>
      <c r="P23" s="26">
        <v>15</v>
      </c>
      <c r="Q23" s="26">
        <v>14</v>
      </c>
      <c r="R23" s="26">
        <v>34</v>
      </c>
      <c r="S23" s="26">
        <v>12</v>
      </c>
      <c r="T23" s="26">
        <v>22</v>
      </c>
      <c r="U23" s="129">
        <v>48</v>
      </c>
      <c r="V23" s="26">
        <v>20</v>
      </c>
      <c r="W23" s="130">
        <v>28</v>
      </c>
      <c r="X23" s="26">
        <v>60</v>
      </c>
      <c r="Y23" s="26">
        <v>26</v>
      </c>
      <c r="Z23" s="26">
        <v>34</v>
      </c>
      <c r="AA23" s="129">
        <v>42</v>
      </c>
      <c r="AB23" s="26">
        <v>19</v>
      </c>
      <c r="AC23" s="130">
        <v>23</v>
      </c>
      <c r="AD23" s="26">
        <v>58</v>
      </c>
      <c r="AE23" s="26">
        <v>28</v>
      </c>
      <c r="AF23" s="26">
        <v>30</v>
      </c>
      <c r="AG23" s="26">
        <v>41</v>
      </c>
      <c r="AH23" s="26">
        <v>16</v>
      </c>
      <c r="AI23" s="26">
        <v>25</v>
      </c>
      <c r="AJ23" s="129">
        <v>54</v>
      </c>
      <c r="AK23" s="26">
        <v>27</v>
      </c>
      <c r="AL23" s="130">
        <v>27</v>
      </c>
      <c r="AM23" s="26">
        <v>78</v>
      </c>
      <c r="AN23" s="26">
        <v>35</v>
      </c>
      <c r="AO23" s="26">
        <v>43</v>
      </c>
      <c r="AP23" s="129">
        <v>56</v>
      </c>
      <c r="AQ23" s="26">
        <v>27</v>
      </c>
      <c r="AR23" s="130">
        <v>29</v>
      </c>
      <c r="AS23" s="26">
        <v>65</v>
      </c>
      <c r="AT23" s="26">
        <v>26</v>
      </c>
      <c r="AU23" s="26">
        <v>39</v>
      </c>
      <c r="AV23" s="26">
        <v>62</v>
      </c>
      <c r="AW23" s="26">
        <v>25</v>
      </c>
      <c r="AX23" s="26">
        <v>37</v>
      </c>
      <c r="AY23" s="129">
        <v>43</v>
      </c>
      <c r="AZ23" s="26">
        <v>22</v>
      </c>
      <c r="BA23" s="130">
        <v>21</v>
      </c>
      <c r="BB23" s="26">
        <v>28</v>
      </c>
      <c r="BC23" s="26">
        <v>12</v>
      </c>
      <c r="BD23" s="26">
        <v>16</v>
      </c>
      <c r="BE23" s="129">
        <v>25</v>
      </c>
      <c r="BF23" s="26">
        <v>6</v>
      </c>
      <c r="BG23" s="130">
        <v>19</v>
      </c>
      <c r="BH23" s="26">
        <v>2</v>
      </c>
      <c r="BI23" s="26">
        <v>1</v>
      </c>
      <c r="BJ23" s="26">
        <v>1</v>
      </c>
    </row>
    <row r="24" spans="1:62" ht="12.75" customHeight="1">
      <c r="A24" s="62" t="s">
        <v>587</v>
      </c>
      <c r="B24" s="121"/>
      <c r="C24" s="26">
        <v>1162</v>
      </c>
      <c r="D24" s="26">
        <v>495</v>
      </c>
      <c r="E24" s="26">
        <v>667</v>
      </c>
      <c r="F24" s="129">
        <v>49</v>
      </c>
      <c r="G24" s="26">
        <v>21</v>
      </c>
      <c r="H24" s="130">
        <v>28</v>
      </c>
      <c r="I24" s="26">
        <v>42</v>
      </c>
      <c r="J24" s="26">
        <v>14</v>
      </c>
      <c r="K24" s="26">
        <v>28</v>
      </c>
      <c r="L24" s="129">
        <v>43</v>
      </c>
      <c r="M24" s="26">
        <v>22</v>
      </c>
      <c r="N24" s="130">
        <v>21</v>
      </c>
      <c r="O24" s="26">
        <v>41</v>
      </c>
      <c r="P24" s="26">
        <v>17</v>
      </c>
      <c r="Q24" s="26">
        <v>24</v>
      </c>
      <c r="R24" s="26">
        <v>46</v>
      </c>
      <c r="S24" s="26">
        <v>15</v>
      </c>
      <c r="T24" s="26">
        <v>31</v>
      </c>
      <c r="U24" s="129">
        <v>55</v>
      </c>
      <c r="V24" s="26">
        <v>15</v>
      </c>
      <c r="W24" s="130">
        <v>40</v>
      </c>
      <c r="X24" s="26">
        <v>82</v>
      </c>
      <c r="Y24" s="26">
        <v>30</v>
      </c>
      <c r="Z24" s="26">
        <v>52</v>
      </c>
      <c r="AA24" s="129">
        <v>109</v>
      </c>
      <c r="AB24" s="26">
        <v>53</v>
      </c>
      <c r="AC24" s="130">
        <v>56</v>
      </c>
      <c r="AD24" s="26">
        <v>87</v>
      </c>
      <c r="AE24" s="26">
        <v>32</v>
      </c>
      <c r="AF24" s="26">
        <v>55</v>
      </c>
      <c r="AG24" s="26">
        <v>69</v>
      </c>
      <c r="AH24" s="26">
        <v>32</v>
      </c>
      <c r="AI24" s="26">
        <v>37</v>
      </c>
      <c r="AJ24" s="129">
        <v>78</v>
      </c>
      <c r="AK24" s="26">
        <v>42</v>
      </c>
      <c r="AL24" s="130">
        <v>36</v>
      </c>
      <c r="AM24" s="26">
        <v>99</v>
      </c>
      <c r="AN24" s="26">
        <v>48</v>
      </c>
      <c r="AO24" s="26">
        <v>51</v>
      </c>
      <c r="AP24" s="129">
        <v>79</v>
      </c>
      <c r="AQ24" s="26">
        <v>34</v>
      </c>
      <c r="AR24" s="130">
        <v>45</v>
      </c>
      <c r="AS24" s="26">
        <v>81</v>
      </c>
      <c r="AT24" s="26">
        <v>31</v>
      </c>
      <c r="AU24" s="26">
        <v>50</v>
      </c>
      <c r="AV24" s="26">
        <v>70</v>
      </c>
      <c r="AW24" s="26">
        <v>29</v>
      </c>
      <c r="AX24" s="26">
        <v>41</v>
      </c>
      <c r="AY24" s="129">
        <v>54</v>
      </c>
      <c r="AZ24" s="26">
        <v>22</v>
      </c>
      <c r="BA24" s="130">
        <v>32</v>
      </c>
      <c r="BB24" s="26">
        <v>40</v>
      </c>
      <c r="BC24" s="26">
        <v>24</v>
      </c>
      <c r="BD24" s="26">
        <v>16</v>
      </c>
      <c r="BE24" s="129">
        <v>36</v>
      </c>
      <c r="BF24" s="26">
        <v>12</v>
      </c>
      <c r="BG24" s="130">
        <v>24</v>
      </c>
      <c r="BH24" s="26">
        <v>2</v>
      </c>
      <c r="BI24" s="26">
        <v>2</v>
      </c>
      <c r="BJ24" s="26" t="s">
        <v>509</v>
      </c>
    </row>
    <row r="25" spans="1:62" ht="12.75" customHeight="1">
      <c r="A25" s="62" t="s">
        <v>588</v>
      </c>
      <c r="B25" s="121"/>
      <c r="C25" s="26">
        <v>653</v>
      </c>
      <c r="D25" s="26">
        <v>282</v>
      </c>
      <c r="E25" s="26">
        <v>371</v>
      </c>
      <c r="F25" s="129">
        <v>23</v>
      </c>
      <c r="G25" s="26">
        <v>14</v>
      </c>
      <c r="H25" s="130">
        <v>9</v>
      </c>
      <c r="I25" s="26">
        <v>25</v>
      </c>
      <c r="J25" s="26">
        <v>11</v>
      </c>
      <c r="K25" s="26">
        <v>14</v>
      </c>
      <c r="L25" s="129">
        <v>23</v>
      </c>
      <c r="M25" s="26">
        <v>9</v>
      </c>
      <c r="N25" s="130">
        <v>14</v>
      </c>
      <c r="O25" s="26">
        <v>30</v>
      </c>
      <c r="P25" s="26">
        <v>13</v>
      </c>
      <c r="Q25" s="26">
        <v>17</v>
      </c>
      <c r="R25" s="26">
        <v>30</v>
      </c>
      <c r="S25" s="26">
        <v>13</v>
      </c>
      <c r="T25" s="26">
        <v>17</v>
      </c>
      <c r="U25" s="129">
        <v>32</v>
      </c>
      <c r="V25" s="26">
        <v>13</v>
      </c>
      <c r="W25" s="130">
        <v>19</v>
      </c>
      <c r="X25" s="26">
        <v>62</v>
      </c>
      <c r="Y25" s="26">
        <v>26</v>
      </c>
      <c r="Z25" s="26">
        <v>36</v>
      </c>
      <c r="AA25" s="129">
        <v>53</v>
      </c>
      <c r="AB25" s="26">
        <v>24</v>
      </c>
      <c r="AC25" s="130">
        <v>29</v>
      </c>
      <c r="AD25" s="26">
        <v>44</v>
      </c>
      <c r="AE25" s="26">
        <v>19</v>
      </c>
      <c r="AF25" s="26">
        <v>25</v>
      </c>
      <c r="AG25" s="26">
        <v>43</v>
      </c>
      <c r="AH25" s="26">
        <v>16</v>
      </c>
      <c r="AI25" s="26">
        <v>27</v>
      </c>
      <c r="AJ25" s="129">
        <v>39</v>
      </c>
      <c r="AK25" s="26">
        <v>19</v>
      </c>
      <c r="AL25" s="130">
        <v>20</v>
      </c>
      <c r="AM25" s="26">
        <v>58</v>
      </c>
      <c r="AN25" s="26">
        <v>28</v>
      </c>
      <c r="AO25" s="26">
        <v>30</v>
      </c>
      <c r="AP25" s="129">
        <v>46</v>
      </c>
      <c r="AQ25" s="26">
        <v>13</v>
      </c>
      <c r="AR25" s="130">
        <v>33</v>
      </c>
      <c r="AS25" s="26">
        <v>49</v>
      </c>
      <c r="AT25" s="26">
        <v>20</v>
      </c>
      <c r="AU25" s="26">
        <v>29</v>
      </c>
      <c r="AV25" s="26">
        <v>36</v>
      </c>
      <c r="AW25" s="26">
        <v>21</v>
      </c>
      <c r="AX25" s="26">
        <v>15</v>
      </c>
      <c r="AY25" s="129">
        <v>24</v>
      </c>
      <c r="AZ25" s="26">
        <v>11</v>
      </c>
      <c r="BA25" s="130">
        <v>13</v>
      </c>
      <c r="BB25" s="26">
        <v>16</v>
      </c>
      <c r="BC25" s="26">
        <v>5</v>
      </c>
      <c r="BD25" s="26">
        <v>11</v>
      </c>
      <c r="BE25" s="129">
        <v>16</v>
      </c>
      <c r="BF25" s="26">
        <v>5</v>
      </c>
      <c r="BG25" s="130">
        <v>11</v>
      </c>
      <c r="BH25" s="26">
        <v>4</v>
      </c>
      <c r="BI25" s="26">
        <v>2</v>
      </c>
      <c r="BJ25" s="26">
        <v>2</v>
      </c>
    </row>
    <row r="26" spans="1:62" ht="12.75" customHeight="1">
      <c r="A26" s="62" t="s">
        <v>589</v>
      </c>
      <c r="B26" s="121"/>
      <c r="C26" s="26">
        <v>617</v>
      </c>
      <c r="D26" s="26">
        <v>282</v>
      </c>
      <c r="E26" s="26">
        <v>335</v>
      </c>
      <c r="F26" s="129">
        <v>34</v>
      </c>
      <c r="G26" s="26">
        <v>23</v>
      </c>
      <c r="H26" s="130">
        <v>11</v>
      </c>
      <c r="I26" s="26">
        <v>24</v>
      </c>
      <c r="J26" s="26">
        <v>11</v>
      </c>
      <c r="K26" s="26">
        <v>13</v>
      </c>
      <c r="L26" s="129">
        <v>28</v>
      </c>
      <c r="M26" s="26">
        <v>14</v>
      </c>
      <c r="N26" s="130">
        <v>14</v>
      </c>
      <c r="O26" s="26">
        <v>29</v>
      </c>
      <c r="P26" s="26">
        <v>16</v>
      </c>
      <c r="Q26" s="26">
        <v>13</v>
      </c>
      <c r="R26" s="26">
        <v>27</v>
      </c>
      <c r="S26" s="26">
        <v>9</v>
      </c>
      <c r="T26" s="26">
        <v>18</v>
      </c>
      <c r="U26" s="129">
        <v>29</v>
      </c>
      <c r="V26" s="26">
        <v>8</v>
      </c>
      <c r="W26" s="130">
        <v>21</v>
      </c>
      <c r="X26" s="26">
        <v>51</v>
      </c>
      <c r="Y26" s="26">
        <v>26</v>
      </c>
      <c r="Z26" s="26">
        <v>25</v>
      </c>
      <c r="AA26" s="129">
        <v>54</v>
      </c>
      <c r="AB26" s="26">
        <v>23</v>
      </c>
      <c r="AC26" s="130">
        <v>31</v>
      </c>
      <c r="AD26" s="26">
        <v>50</v>
      </c>
      <c r="AE26" s="26">
        <v>23</v>
      </c>
      <c r="AF26" s="26">
        <v>27</v>
      </c>
      <c r="AG26" s="26">
        <v>29</v>
      </c>
      <c r="AH26" s="26">
        <v>15</v>
      </c>
      <c r="AI26" s="26">
        <v>14</v>
      </c>
      <c r="AJ26" s="129">
        <v>38</v>
      </c>
      <c r="AK26" s="26">
        <v>18</v>
      </c>
      <c r="AL26" s="130">
        <v>20</v>
      </c>
      <c r="AM26" s="26">
        <v>40</v>
      </c>
      <c r="AN26" s="26">
        <v>17</v>
      </c>
      <c r="AO26" s="26">
        <v>23</v>
      </c>
      <c r="AP26" s="129">
        <v>31</v>
      </c>
      <c r="AQ26" s="26">
        <v>13</v>
      </c>
      <c r="AR26" s="130">
        <v>18</v>
      </c>
      <c r="AS26" s="26">
        <v>45</v>
      </c>
      <c r="AT26" s="26">
        <v>18</v>
      </c>
      <c r="AU26" s="26">
        <v>27</v>
      </c>
      <c r="AV26" s="26">
        <v>34</v>
      </c>
      <c r="AW26" s="26">
        <v>12</v>
      </c>
      <c r="AX26" s="26">
        <v>22</v>
      </c>
      <c r="AY26" s="129">
        <v>30</v>
      </c>
      <c r="AZ26" s="26">
        <v>17</v>
      </c>
      <c r="BA26" s="130">
        <v>13</v>
      </c>
      <c r="BB26" s="26">
        <v>9</v>
      </c>
      <c r="BC26" s="26">
        <v>5</v>
      </c>
      <c r="BD26" s="26">
        <v>4</v>
      </c>
      <c r="BE26" s="129">
        <v>14</v>
      </c>
      <c r="BF26" s="26">
        <v>3</v>
      </c>
      <c r="BG26" s="130">
        <v>11</v>
      </c>
      <c r="BH26" s="26">
        <v>21</v>
      </c>
      <c r="BI26" s="26">
        <v>11</v>
      </c>
      <c r="BJ26" s="26">
        <v>10</v>
      </c>
    </row>
    <row r="27" spans="1:62" ht="12.75" customHeight="1">
      <c r="A27" s="74" t="s">
        <v>590</v>
      </c>
      <c r="B27" s="120"/>
      <c r="C27" s="72">
        <v>914</v>
      </c>
      <c r="D27" s="72">
        <v>402</v>
      </c>
      <c r="E27" s="72">
        <v>512</v>
      </c>
      <c r="F27" s="127">
        <v>39</v>
      </c>
      <c r="G27" s="72">
        <v>16</v>
      </c>
      <c r="H27" s="128">
        <v>23</v>
      </c>
      <c r="I27" s="72">
        <v>41</v>
      </c>
      <c r="J27" s="72">
        <v>22</v>
      </c>
      <c r="K27" s="72">
        <v>19</v>
      </c>
      <c r="L27" s="127">
        <v>43</v>
      </c>
      <c r="M27" s="72">
        <v>18</v>
      </c>
      <c r="N27" s="128">
        <v>25</v>
      </c>
      <c r="O27" s="72">
        <v>42</v>
      </c>
      <c r="P27" s="72">
        <v>18</v>
      </c>
      <c r="Q27" s="72">
        <v>24</v>
      </c>
      <c r="R27" s="72">
        <v>40</v>
      </c>
      <c r="S27" s="72">
        <v>16</v>
      </c>
      <c r="T27" s="72">
        <v>24</v>
      </c>
      <c r="U27" s="127">
        <v>46</v>
      </c>
      <c r="V27" s="72">
        <v>20</v>
      </c>
      <c r="W27" s="128">
        <v>26</v>
      </c>
      <c r="X27" s="72">
        <v>76</v>
      </c>
      <c r="Y27" s="72">
        <v>28</v>
      </c>
      <c r="Z27" s="72">
        <v>48</v>
      </c>
      <c r="AA27" s="127">
        <v>71</v>
      </c>
      <c r="AB27" s="72">
        <v>34</v>
      </c>
      <c r="AC27" s="128">
        <v>37</v>
      </c>
      <c r="AD27" s="72">
        <v>71</v>
      </c>
      <c r="AE27" s="72">
        <v>32</v>
      </c>
      <c r="AF27" s="72">
        <v>39</v>
      </c>
      <c r="AG27" s="72">
        <v>71</v>
      </c>
      <c r="AH27" s="72">
        <v>35</v>
      </c>
      <c r="AI27" s="72">
        <v>36</v>
      </c>
      <c r="AJ27" s="127">
        <v>50</v>
      </c>
      <c r="AK27" s="72">
        <v>20</v>
      </c>
      <c r="AL27" s="128">
        <v>30</v>
      </c>
      <c r="AM27" s="72">
        <v>83</v>
      </c>
      <c r="AN27" s="72">
        <v>38</v>
      </c>
      <c r="AO27" s="72">
        <v>45</v>
      </c>
      <c r="AP27" s="127">
        <v>66</v>
      </c>
      <c r="AQ27" s="72">
        <v>30</v>
      </c>
      <c r="AR27" s="128">
        <v>36</v>
      </c>
      <c r="AS27" s="72">
        <v>49</v>
      </c>
      <c r="AT27" s="72">
        <v>20</v>
      </c>
      <c r="AU27" s="72">
        <v>29</v>
      </c>
      <c r="AV27" s="72">
        <v>49</v>
      </c>
      <c r="AW27" s="72">
        <v>23</v>
      </c>
      <c r="AX27" s="72">
        <v>26</v>
      </c>
      <c r="AY27" s="127">
        <v>40</v>
      </c>
      <c r="AZ27" s="72">
        <v>19</v>
      </c>
      <c r="BA27" s="128">
        <v>21</v>
      </c>
      <c r="BB27" s="72">
        <v>14</v>
      </c>
      <c r="BC27" s="72">
        <v>4</v>
      </c>
      <c r="BD27" s="72">
        <v>10</v>
      </c>
      <c r="BE27" s="127">
        <v>23</v>
      </c>
      <c r="BF27" s="72">
        <v>9</v>
      </c>
      <c r="BG27" s="128">
        <v>14</v>
      </c>
      <c r="BH27" s="72" t="s">
        <v>509</v>
      </c>
      <c r="BI27" s="72" t="s">
        <v>509</v>
      </c>
      <c r="BJ27" s="72" t="s">
        <v>509</v>
      </c>
    </row>
    <row r="28" spans="1:62" ht="12.75" customHeight="1">
      <c r="A28" s="62" t="s">
        <v>591</v>
      </c>
      <c r="B28" s="121"/>
      <c r="C28" s="26">
        <v>2668</v>
      </c>
      <c r="D28" s="26">
        <v>1176</v>
      </c>
      <c r="E28" s="26">
        <v>1492</v>
      </c>
      <c r="F28" s="129">
        <v>127</v>
      </c>
      <c r="G28" s="26">
        <v>68</v>
      </c>
      <c r="H28" s="130">
        <v>59</v>
      </c>
      <c r="I28" s="26">
        <v>107</v>
      </c>
      <c r="J28" s="26">
        <v>39</v>
      </c>
      <c r="K28" s="26">
        <v>68</v>
      </c>
      <c r="L28" s="129">
        <v>104</v>
      </c>
      <c r="M28" s="26">
        <v>50</v>
      </c>
      <c r="N28" s="130">
        <v>54</v>
      </c>
      <c r="O28" s="26">
        <v>126</v>
      </c>
      <c r="P28" s="26">
        <v>65</v>
      </c>
      <c r="Q28" s="26">
        <v>61</v>
      </c>
      <c r="R28" s="26">
        <v>140</v>
      </c>
      <c r="S28" s="26">
        <v>69</v>
      </c>
      <c r="T28" s="26">
        <v>71</v>
      </c>
      <c r="U28" s="129">
        <v>162</v>
      </c>
      <c r="V28" s="26">
        <v>57</v>
      </c>
      <c r="W28" s="130">
        <v>105</v>
      </c>
      <c r="X28" s="26">
        <v>237</v>
      </c>
      <c r="Y28" s="26">
        <v>93</v>
      </c>
      <c r="Z28" s="26">
        <v>144</v>
      </c>
      <c r="AA28" s="129">
        <v>222</v>
      </c>
      <c r="AB28" s="26">
        <v>108</v>
      </c>
      <c r="AC28" s="130">
        <v>114</v>
      </c>
      <c r="AD28" s="26">
        <v>168</v>
      </c>
      <c r="AE28" s="26">
        <v>73</v>
      </c>
      <c r="AF28" s="26">
        <v>95</v>
      </c>
      <c r="AG28" s="26">
        <v>192</v>
      </c>
      <c r="AH28" s="26">
        <v>93</v>
      </c>
      <c r="AI28" s="26">
        <v>99</v>
      </c>
      <c r="AJ28" s="129">
        <v>173</v>
      </c>
      <c r="AK28" s="26">
        <v>74</v>
      </c>
      <c r="AL28" s="130">
        <v>99</v>
      </c>
      <c r="AM28" s="26">
        <v>218</v>
      </c>
      <c r="AN28" s="26">
        <v>104</v>
      </c>
      <c r="AO28" s="26">
        <v>114</v>
      </c>
      <c r="AP28" s="129">
        <v>174</v>
      </c>
      <c r="AQ28" s="26">
        <v>79</v>
      </c>
      <c r="AR28" s="130">
        <v>95</v>
      </c>
      <c r="AS28" s="26">
        <v>146</v>
      </c>
      <c r="AT28" s="26">
        <v>58</v>
      </c>
      <c r="AU28" s="26">
        <v>88</v>
      </c>
      <c r="AV28" s="26">
        <v>132</v>
      </c>
      <c r="AW28" s="26">
        <v>60</v>
      </c>
      <c r="AX28" s="26">
        <v>72</v>
      </c>
      <c r="AY28" s="129">
        <v>112</v>
      </c>
      <c r="AZ28" s="26">
        <v>40</v>
      </c>
      <c r="BA28" s="130">
        <v>72</v>
      </c>
      <c r="BB28" s="26">
        <v>66</v>
      </c>
      <c r="BC28" s="26">
        <v>25</v>
      </c>
      <c r="BD28" s="26">
        <v>41</v>
      </c>
      <c r="BE28" s="129">
        <v>58</v>
      </c>
      <c r="BF28" s="26">
        <v>19</v>
      </c>
      <c r="BG28" s="130">
        <v>39</v>
      </c>
      <c r="BH28" s="26">
        <v>4</v>
      </c>
      <c r="BI28" s="26">
        <v>2</v>
      </c>
      <c r="BJ28" s="26">
        <v>2</v>
      </c>
    </row>
    <row r="29" spans="1:62" ht="12.75" customHeight="1">
      <c r="A29" s="62" t="s">
        <v>592</v>
      </c>
      <c r="B29" s="121"/>
      <c r="C29" s="26">
        <v>434</v>
      </c>
      <c r="D29" s="26">
        <v>207</v>
      </c>
      <c r="E29" s="26">
        <v>227</v>
      </c>
      <c r="F29" s="129">
        <v>17</v>
      </c>
      <c r="G29" s="26">
        <v>12</v>
      </c>
      <c r="H29" s="130">
        <v>5</v>
      </c>
      <c r="I29" s="26">
        <v>23</v>
      </c>
      <c r="J29" s="26">
        <v>11</v>
      </c>
      <c r="K29" s="26">
        <v>12</v>
      </c>
      <c r="L29" s="129">
        <v>18</v>
      </c>
      <c r="M29" s="26">
        <v>10</v>
      </c>
      <c r="N29" s="130">
        <v>8</v>
      </c>
      <c r="O29" s="26">
        <v>16</v>
      </c>
      <c r="P29" s="26">
        <v>8</v>
      </c>
      <c r="Q29" s="26">
        <v>8</v>
      </c>
      <c r="R29" s="26">
        <v>21</v>
      </c>
      <c r="S29" s="26">
        <v>9</v>
      </c>
      <c r="T29" s="26">
        <v>12</v>
      </c>
      <c r="U29" s="129">
        <v>22</v>
      </c>
      <c r="V29" s="26">
        <v>12</v>
      </c>
      <c r="W29" s="130">
        <v>10</v>
      </c>
      <c r="X29" s="26">
        <v>32</v>
      </c>
      <c r="Y29" s="26">
        <v>14</v>
      </c>
      <c r="Z29" s="26">
        <v>18</v>
      </c>
      <c r="AA29" s="129">
        <v>35</v>
      </c>
      <c r="AB29" s="26">
        <v>17</v>
      </c>
      <c r="AC29" s="130">
        <v>18</v>
      </c>
      <c r="AD29" s="26">
        <v>24</v>
      </c>
      <c r="AE29" s="26">
        <v>17</v>
      </c>
      <c r="AF29" s="26">
        <v>7</v>
      </c>
      <c r="AG29" s="26">
        <v>27</v>
      </c>
      <c r="AH29" s="26">
        <v>12</v>
      </c>
      <c r="AI29" s="26">
        <v>15</v>
      </c>
      <c r="AJ29" s="129">
        <v>30</v>
      </c>
      <c r="AK29" s="26">
        <v>16</v>
      </c>
      <c r="AL29" s="130">
        <v>14</v>
      </c>
      <c r="AM29" s="26">
        <v>35</v>
      </c>
      <c r="AN29" s="26">
        <v>13</v>
      </c>
      <c r="AO29" s="26">
        <v>22</v>
      </c>
      <c r="AP29" s="129">
        <v>31</v>
      </c>
      <c r="AQ29" s="26">
        <v>9</v>
      </c>
      <c r="AR29" s="130">
        <v>22</v>
      </c>
      <c r="AS29" s="26">
        <v>37</v>
      </c>
      <c r="AT29" s="26">
        <v>18</v>
      </c>
      <c r="AU29" s="26">
        <v>19</v>
      </c>
      <c r="AV29" s="26">
        <v>30</v>
      </c>
      <c r="AW29" s="26">
        <v>15</v>
      </c>
      <c r="AX29" s="26">
        <v>15</v>
      </c>
      <c r="AY29" s="129">
        <v>22</v>
      </c>
      <c r="AZ29" s="26">
        <v>9</v>
      </c>
      <c r="BA29" s="130">
        <v>13</v>
      </c>
      <c r="BB29" s="26">
        <v>5</v>
      </c>
      <c r="BC29" s="26">
        <v>2</v>
      </c>
      <c r="BD29" s="26">
        <v>3</v>
      </c>
      <c r="BE29" s="129">
        <v>9</v>
      </c>
      <c r="BF29" s="26">
        <v>3</v>
      </c>
      <c r="BG29" s="130">
        <v>6</v>
      </c>
      <c r="BH29" s="26" t="s">
        <v>509</v>
      </c>
      <c r="BI29" s="26" t="s">
        <v>509</v>
      </c>
      <c r="BJ29" s="26" t="s">
        <v>509</v>
      </c>
    </row>
    <row r="30" spans="1:62" ht="12.75" customHeight="1">
      <c r="A30" s="62" t="s">
        <v>593</v>
      </c>
      <c r="B30" s="121"/>
      <c r="C30" s="26">
        <v>1106</v>
      </c>
      <c r="D30" s="26">
        <v>484</v>
      </c>
      <c r="E30" s="26">
        <v>622</v>
      </c>
      <c r="F30" s="129">
        <v>49</v>
      </c>
      <c r="G30" s="26">
        <v>19</v>
      </c>
      <c r="H30" s="130">
        <v>30</v>
      </c>
      <c r="I30" s="26">
        <v>28</v>
      </c>
      <c r="J30" s="26">
        <v>16</v>
      </c>
      <c r="K30" s="26">
        <v>12</v>
      </c>
      <c r="L30" s="129">
        <v>24</v>
      </c>
      <c r="M30" s="26">
        <v>14</v>
      </c>
      <c r="N30" s="130">
        <v>10</v>
      </c>
      <c r="O30" s="26">
        <v>29</v>
      </c>
      <c r="P30" s="26">
        <v>15</v>
      </c>
      <c r="Q30" s="26">
        <v>14</v>
      </c>
      <c r="R30" s="26">
        <v>44</v>
      </c>
      <c r="S30" s="26">
        <v>18</v>
      </c>
      <c r="T30" s="26">
        <v>26</v>
      </c>
      <c r="U30" s="129">
        <v>72</v>
      </c>
      <c r="V30" s="26">
        <v>23</v>
      </c>
      <c r="W30" s="130">
        <v>49</v>
      </c>
      <c r="X30" s="26">
        <v>121</v>
      </c>
      <c r="Y30" s="26">
        <v>54</v>
      </c>
      <c r="Z30" s="26">
        <v>67</v>
      </c>
      <c r="AA30" s="129">
        <v>119</v>
      </c>
      <c r="AB30" s="26">
        <v>55</v>
      </c>
      <c r="AC30" s="130">
        <v>64</v>
      </c>
      <c r="AD30" s="26">
        <v>75</v>
      </c>
      <c r="AE30" s="26">
        <v>35</v>
      </c>
      <c r="AF30" s="26">
        <v>40</v>
      </c>
      <c r="AG30" s="26">
        <v>71</v>
      </c>
      <c r="AH30" s="26">
        <v>32</v>
      </c>
      <c r="AI30" s="26">
        <v>39</v>
      </c>
      <c r="AJ30" s="129">
        <v>68</v>
      </c>
      <c r="AK30" s="26">
        <v>39</v>
      </c>
      <c r="AL30" s="130">
        <v>29</v>
      </c>
      <c r="AM30" s="26">
        <v>95</v>
      </c>
      <c r="AN30" s="26">
        <v>36</v>
      </c>
      <c r="AO30" s="26">
        <v>59</v>
      </c>
      <c r="AP30" s="129">
        <v>60</v>
      </c>
      <c r="AQ30" s="26">
        <v>27</v>
      </c>
      <c r="AR30" s="130">
        <v>33</v>
      </c>
      <c r="AS30" s="26">
        <v>55</v>
      </c>
      <c r="AT30" s="26">
        <v>26</v>
      </c>
      <c r="AU30" s="26">
        <v>29</v>
      </c>
      <c r="AV30" s="26">
        <v>50</v>
      </c>
      <c r="AW30" s="26">
        <v>18</v>
      </c>
      <c r="AX30" s="26">
        <v>32</v>
      </c>
      <c r="AY30" s="129">
        <v>56</v>
      </c>
      <c r="AZ30" s="26">
        <v>26</v>
      </c>
      <c r="BA30" s="130">
        <v>30</v>
      </c>
      <c r="BB30" s="26">
        <v>40</v>
      </c>
      <c r="BC30" s="26">
        <v>12</v>
      </c>
      <c r="BD30" s="26">
        <v>28</v>
      </c>
      <c r="BE30" s="129">
        <v>48</v>
      </c>
      <c r="BF30" s="26">
        <v>17</v>
      </c>
      <c r="BG30" s="130">
        <v>31</v>
      </c>
      <c r="BH30" s="26">
        <v>2</v>
      </c>
      <c r="BI30" s="26">
        <v>2</v>
      </c>
      <c r="BJ30" s="26" t="s">
        <v>509</v>
      </c>
    </row>
    <row r="31" spans="1:62" ht="12.75" customHeight="1">
      <c r="A31" s="75" t="s">
        <v>594</v>
      </c>
      <c r="B31" s="122"/>
      <c r="C31" s="73">
        <v>507</v>
      </c>
      <c r="D31" s="73">
        <v>183</v>
      </c>
      <c r="E31" s="73">
        <v>324</v>
      </c>
      <c r="F31" s="131">
        <v>13</v>
      </c>
      <c r="G31" s="73">
        <v>4</v>
      </c>
      <c r="H31" s="132">
        <v>9</v>
      </c>
      <c r="I31" s="73">
        <v>7</v>
      </c>
      <c r="J31" s="73">
        <v>6</v>
      </c>
      <c r="K31" s="73">
        <v>1</v>
      </c>
      <c r="L31" s="131">
        <v>9</v>
      </c>
      <c r="M31" s="73">
        <v>4</v>
      </c>
      <c r="N31" s="132">
        <v>5</v>
      </c>
      <c r="O31" s="73">
        <v>60</v>
      </c>
      <c r="P31" s="73">
        <v>7</v>
      </c>
      <c r="Q31" s="73">
        <v>53</v>
      </c>
      <c r="R31" s="73">
        <v>70</v>
      </c>
      <c r="S31" s="73">
        <v>9</v>
      </c>
      <c r="T31" s="73">
        <v>61</v>
      </c>
      <c r="U31" s="131">
        <v>31</v>
      </c>
      <c r="V31" s="73">
        <v>8</v>
      </c>
      <c r="W31" s="132">
        <v>23</v>
      </c>
      <c r="X31" s="73">
        <v>28</v>
      </c>
      <c r="Y31" s="73">
        <v>13</v>
      </c>
      <c r="Z31" s="73">
        <v>15</v>
      </c>
      <c r="AA31" s="131">
        <v>24</v>
      </c>
      <c r="AB31" s="73">
        <v>9</v>
      </c>
      <c r="AC31" s="132">
        <v>15</v>
      </c>
      <c r="AD31" s="73">
        <v>21</v>
      </c>
      <c r="AE31" s="73">
        <v>9</v>
      </c>
      <c r="AF31" s="73">
        <v>12</v>
      </c>
      <c r="AG31" s="73">
        <v>14</v>
      </c>
      <c r="AH31" s="73">
        <v>9</v>
      </c>
      <c r="AI31" s="73">
        <v>5</v>
      </c>
      <c r="AJ31" s="131">
        <v>22</v>
      </c>
      <c r="AK31" s="73">
        <v>7</v>
      </c>
      <c r="AL31" s="132">
        <v>15</v>
      </c>
      <c r="AM31" s="73">
        <v>50</v>
      </c>
      <c r="AN31" s="73">
        <v>24</v>
      </c>
      <c r="AO31" s="73">
        <v>26</v>
      </c>
      <c r="AP31" s="131">
        <v>32</v>
      </c>
      <c r="AQ31" s="73">
        <v>14</v>
      </c>
      <c r="AR31" s="132">
        <v>18</v>
      </c>
      <c r="AS31" s="73">
        <v>43</v>
      </c>
      <c r="AT31" s="73">
        <v>24</v>
      </c>
      <c r="AU31" s="73">
        <v>19</v>
      </c>
      <c r="AV31" s="73">
        <v>27</v>
      </c>
      <c r="AW31" s="73">
        <v>11</v>
      </c>
      <c r="AX31" s="73">
        <v>16</v>
      </c>
      <c r="AY31" s="131">
        <v>30</v>
      </c>
      <c r="AZ31" s="73">
        <v>15</v>
      </c>
      <c r="BA31" s="132">
        <v>15</v>
      </c>
      <c r="BB31" s="73">
        <v>12</v>
      </c>
      <c r="BC31" s="73">
        <v>7</v>
      </c>
      <c r="BD31" s="73">
        <v>5</v>
      </c>
      <c r="BE31" s="131">
        <v>12</v>
      </c>
      <c r="BF31" s="73">
        <v>1</v>
      </c>
      <c r="BG31" s="132">
        <v>11</v>
      </c>
      <c r="BH31" s="73">
        <v>2</v>
      </c>
      <c r="BI31" s="73">
        <v>2</v>
      </c>
      <c r="BJ31" s="73" t="s">
        <v>509</v>
      </c>
    </row>
    <row r="32" spans="1:62" ht="12.75" customHeight="1">
      <c r="A32" s="62" t="s">
        <v>595</v>
      </c>
      <c r="B32" s="121"/>
      <c r="C32" s="26">
        <v>633</v>
      </c>
      <c r="D32" s="26">
        <v>310</v>
      </c>
      <c r="E32" s="26">
        <v>323</v>
      </c>
      <c r="F32" s="129">
        <v>46</v>
      </c>
      <c r="G32" s="26">
        <v>20</v>
      </c>
      <c r="H32" s="130">
        <v>26</v>
      </c>
      <c r="I32" s="26">
        <v>23</v>
      </c>
      <c r="J32" s="26">
        <v>15</v>
      </c>
      <c r="K32" s="26">
        <v>8</v>
      </c>
      <c r="L32" s="129">
        <v>9</v>
      </c>
      <c r="M32" s="26">
        <v>4</v>
      </c>
      <c r="N32" s="130">
        <v>5</v>
      </c>
      <c r="O32" s="26">
        <v>15</v>
      </c>
      <c r="P32" s="26">
        <v>6</v>
      </c>
      <c r="Q32" s="26">
        <v>9</v>
      </c>
      <c r="R32" s="26">
        <v>39</v>
      </c>
      <c r="S32" s="26">
        <v>19</v>
      </c>
      <c r="T32" s="26">
        <v>20</v>
      </c>
      <c r="U32" s="129">
        <v>57</v>
      </c>
      <c r="V32" s="26">
        <v>31</v>
      </c>
      <c r="W32" s="130">
        <v>26</v>
      </c>
      <c r="X32" s="26">
        <v>89</v>
      </c>
      <c r="Y32" s="26">
        <v>46</v>
      </c>
      <c r="Z32" s="26">
        <v>43</v>
      </c>
      <c r="AA32" s="129">
        <v>68</v>
      </c>
      <c r="AB32" s="26">
        <v>36</v>
      </c>
      <c r="AC32" s="130">
        <v>32</v>
      </c>
      <c r="AD32" s="26">
        <v>41</v>
      </c>
      <c r="AE32" s="26">
        <v>16</v>
      </c>
      <c r="AF32" s="26">
        <v>25</v>
      </c>
      <c r="AG32" s="26">
        <v>30</v>
      </c>
      <c r="AH32" s="26">
        <v>17</v>
      </c>
      <c r="AI32" s="26">
        <v>13</v>
      </c>
      <c r="AJ32" s="129">
        <v>38</v>
      </c>
      <c r="AK32" s="26">
        <v>15</v>
      </c>
      <c r="AL32" s="130">
        <v>23</v>
      </c>
      <c r="AM32" s="26">
        <v>42</v>
      </c>
      <c r="AN32" s="26">
        <v>19</v>
      </c>
      <c r="AO32" s="26">
        <v>23</v>
      </c>
      <c r="AP32" s="129">
        <v>27</v>
      </c>
      <c r="AQ32" s="26">
        <v>13</v>
      </c>
      <c r="AR32" s="130">
        <v>14</v>
      </c>
      <c r="AS32" s="26">
        <v>27</v>
      </c>
      <c r="AT32" s="26">
        <v>13</v>
      </c>
      <c r="AU32" s="26">
        <v>14</v>
      </c>
      <c r="AV32" s="26">
        <v>34</v>
      </c>
      <c r="AW32" s="26">
        <v>17</v>
      </c>
      <c r="AX32" s="26">
        <v>17</v>
      </c>
      <c r="AY32" s="129">
        <v>25</v>
      </c>
      <c r="AZ32" s="26">
        <v>12</v>
      </c>
      <c r="BA32" s="130">
        <v>13</v>
      </c>
      <c r="BB32" s="26">
        <v>11</v>
      </c>
      <c r="BC32" s="26">
        <v>4</v>
      </c>
      <c r="BD32" s="26">
        <v>7</v>
      </c>
      <c r="BE32" s="129">
        <v>11</v>
      </c>
      <c r="BF32" s="26">
        <v>6</v>
      </c>
      <c r="BG32" s="130">
        <v>5</v>
      </c>
      <c r="BH32" s="26">
        <v>1</v>
      </c>
      <c r="BI32" s="26">
        <v>1</v>
      </c>
      <c r="BJ32" s="26" t="s">
        <v>509</v>
      </c>
    </row>
    <row r="33" spans="1:62" ht="12.75" customHeight="1">
      <c r="A33" s="62" t="s">
        <v>596</v>
      </c>
      <c r="B33" s="121"/>
      <c r="C33" s="26">
        <v>1908</v>
      </c>
      <c r="D33" s="26">
        <v>874</v>
      </c>
      <c r="E33" s="26">
        <v>1034</v>
      </c>
      <c r="F33" s="129">
        <v>88</v>
      </c>
      <c r="G33" s="26">
        <v>51</v>
      </c>
      <c r="H33" s="130">
        <v>37</v>
      </c>
      <c r="I33" s="26">
        <v>61</v>
      </c>
      <c r="J33" s="26">
        <v>36</v>
      </c>
      <c r="K33" s="26">
        <v>25</v>
      </c>
      <c r="L33" s="129">
        <v>51</v>
      </c>
      <c r="M33" s="26">
        <v>25</v>
      </c>
      <c r="N33" s="130">
        <v>26</v>
      </c>
      <c r="O33" s="26">
        <v>49</v>
      </c>
      <c r="P33" s="26">
        <v>28</v>
      </c>
      <c r="Q33" s="26">
        <v>21</v>
      </c>
      <c r="R33" s="26">
        <v>86</v>
      </c>
      <c r="S33" s="26">
        <v>39</v>
      </c>
      <c r="T33" s="26">
        <v>47</v>
      </c>
      <c r="U33" s="129">
        <v>117</v>
      </c>
      <c r="V33" s="26">
        <v>50</v>
      </c>
      <c r="W33" s="130">
        <v>67</v>
      </c>
      <c r="X33" s="26">
        <v>175</v>
      </c>
      <c r="Y33" s="26">
        <v>78</v>
      </c>
      <c r="Z33" s="26">
        <v>97</v>
      </c>
      <c r="AA33" s="129">
        <v>157</v>
      </c>
      <c r="AB33" s="26">
        <v>76</v>
      </c>
      <c r="AC33" s="130">
        <v>81</v>
      </c>
      <c r="AD33" s="26">
        <v>136</v>
      </c>
      <c r="AE33" s="26">
        <v>63</v>
      </c>
      <c r="AF33" s="26">
        <v>73</v>
      </c>
      <c r="AG33" s="26">
        <v>88</v>
      </c>
      <c r="AH33" s="26">
        <v>41</v>
      </c>
      <c r="AI33" s="26">
        <v>47</v>
      </c>
      <c r="AJ33" s="129">
        <v>123</v>
      </c>
      <c r="AK33" s="26">
        <v>58</v>
      </c>
      <c r="AL33" s="130">
        <v>65</v>
      </c>
      <c r="AM33" s="26">
        <v>177</v>
      </c>
      <c r="AN33" s="26">
        <v>63</v>
      </c>
      <c r="AO33" s="26">
        <v>114</v>
      </c>
      <c r="AP33" s="129">
        <v>137</v>
      </c>
      <c r="AQ33" s="26">
        <v>66</v>
      </c>
      <c r="AR33" s="130">
        <v>71</v>
      </c>
      <c r="AS33" s="26">
        <v>149</v>
      </c>
      <c r="AT33" s="26">
        <v>65</v>
      </c>
      <c r="AU33" s="26">
        <v>84</v>
      </c>
      <c r="AV33" s="26">
        <v>136</v>
      </c>
      <c r="AW33" s="26">
        <v>58</v>
      </c>
      <c r="AX33" s="26">
        <v>78</v>
      </c>
      <c r="AY33" s="129">
        <v>83</v>
      </c>
      <c r="AZ33" s="26">
        <v>39</v>
      </c>
      <c r="BA33" s="130">
        <v>44</v>
      </c>
      <c r="BB33" s="26">
        <v>53</v>
      </c>
      <c r="BC33" s="26">
        <v>23</v>
      </c>
      <c r="BD33" s="26">
        <v>30</v>
      </c>
      <c r="BE33" s="129">
        <v>41</v>
      </c>
      <c r="BF33" s="26">
        <v>15</v>
      </c>
      <c r="BG33" s="130">
        <v>26</v>
      </c>
      <c r="BH33" s="26">
        <v>1</v>
      </c>
      <c r="BI33" s="26" t="s">
        <v>509</v>
      </c>
      <c r="BJ33" s="26">
        <v>1</v>
      </c>
    </row>
    <row r="34" spans="1:62" ht="12.75" customHeight="1">
      <c r="A34" s="62" t="s">
        <v>597</v>
      </c>
      <c r="B34" s="121"/>
      <c r="C34" s="26">
        <v>1346</v>
      </c>
      <c r="D34" s="26">
        <v>604</v>
      </c>
      <c r="E34" s="26">
        <v>742</v>
      </c>
      <c r="F34" s="129">
        <v>74</v>
      </c>
      <c r="G34" s="26">
        <v>43</v>
      </c>
      <c r="H34" s="130">
        <v>31</v>
      </c>
      <c r="I34" s="26">
        <v>57</v>
      </c>
      <c r="J34" s="26">
        <v>29</v>
      </c>
      <c r="K34" s="26">
        <v>28</v>
      </c>
      <c r="L34" s="129">
        <v>55</v>
      </c>
      <c r="M34" s="26">
        <v>31</v>
      </c>
      <c r="N34" s="130">
        <v>24</v>
      </c>
      <c r="O34" s="26">
        <v>47</v>
      </c>
      <c r="P34" s="26">
        <v>23</v>
      </c>
      <c r="Q34" s="26">
        <v>24</v>
      </c>
      <c r="R34" s="26">
        <v>47</v>
      </c>
      <c r="S34" s="26">
        <v>20</v>
      </c>
      <c r="T34" s="26">
        <v>27</v>
      </c>
      <c r="U34" s="129">
        <v>87</v>
      </c>
      <c r="V34" s="26">
        <v>37</v>
      </c>
      <c r="W34" s="130">
        <v>50</v>
      </c>
      <c r="X34" s="26">
        <v>124</v>
      </c>
      <c r="Y34" s="26">
        <v>50</v>
      </c>
      <c r="Z34" s="26">
        <v>74</v>
      </c>
      <c r="AA34" s="129">
        <v>112</v>
      </c>
      <c r="AB34" s="26">
        <v>46</v>
      </c>
      <c r="AC34" s="130">
        <v>66</v>
      </c>
      <c r="AD34" s="26">
        <v>102</v>
      </c>
      <c r="AE34" s="26">
        <v>51</v>
      </c>
      <c r="AF34" s="26">
        <v>51</v>
      </c>
      <c r="AG34" s="26">
        <v>80</v>
      </c>
      <c r="AH34" s="26">
        <v>35</v>
      </c>
      <c r="AI34" s="26">
        <v>45</v>
      </c>
      <c r="AJ34" s="129">
        <v>104</v>
      </c>
      <c r="AK34" s="26">
        <v>50</v>
      </c>
      <c r="AL34" s="130">
        <v>54</v>
      </c>
      <c r="AM34" s="26">
        <v>96</v>
      </c>
      <c r="AN34" s="26">
        <v>47</v>
      </c>
      <c r="AO34" s="26">
        <v>49</v>
      </c>
      <c r="AP34" s="129">
        <v>86</v>
      </c>
      <c r="AQ34" s="26">
        <v>26</v>
      </c>
      <c r="AR34" s="130">
        <v>60</v>
      </c>
      <c r="AS34" s="26">
        <v>76</v>
      </c>
      <c r="AT34" s="26">
        <v>36</v>
      </c>
      <c r="AU34" s="26">
        <v>40</v>
      </c>
      <c r="AV34" s="26">
        <v>78</v>
      </c>
      <c r="AW34" s="26">
        <v>33</v>
      </c>
      <c r="AX34" s="26">
        <v>45</v>
      </c>
      <c r="AY34" s="129">
        <v>60</v>
      </c>
      <c r="AZ34" s="26">
        <v>24</v>
      </c>
      <c r="BA34" s="130">
        <v>36</v>
      </c>
      <c r="BB34" s="26">
        <v>34</v>
      </c>
      <c r="BC34" s="26">
        <v>11</v>
      </c>
      <c r="BD34" s="26">
        <v>23</v>
      </c>
      <c r="BE34" s="129">
        <v>24</v>
      </c>
      <c r="BF34" s="26">
        <v>10</v>
      </c>
      <c r="BG34" s="130">
        <v>14</v>
      </c>
      <c r="BH34" s="26">
        <v>3</v>
      </c>
      <c r="BI34" s="26">
        <v>2</v>
      </c>
      <c r="BJ34" s="26">
        <v>1</v>
      </c>
    </row>
    <row r="35" spans="1:62" ht="12.75" customHeight="1">
      <c r="A35" s="62" t="s">
        <v>598</v>
      </c>
      <c r="B35" s="121"/>
      <c r="C35" s="26">
        <v>1262</v>
      </c>
      <c r="D35" s="26">
        <v>565</v>
      </c>
      <c r="E35" s="26">
        <v>697</v>
      </c>
      <c r="F35" s="129">
        <v>44</v>
      </c>
      <c r="G35" s="26">
        <v>19</v>
      </c>
      <c r="H35" s="130">
        <v>25</v>
      </c>
      <c r="I35" s="26">
        <v>39</v>
      </c>
      <c r="J35" s="26">
        <v>22</v>
      </c>
      <c r="K35" s="26">
        <v>17</v>
      </c>
      <c r="L35" s="129">
        <v>37</v>
      </c>
      <c r="M35" s="26">
        <v>23</v>
      </c>
      <c r="N35" s="130">
        <v>14</v>
      </c>
      <c r="O35" s="26">
        <v>57</v>
      </c>
      <c r="P35" s="26">
        <v>28</v>
      </c>
      <c r="Q35" s="26">
        <v>29</v>
      </c>
      <c r="R35" s="26">
        <v>84</v>
      </c>
      <c r="S35" s="26">
        <v>43</v>
      </c>
      <c r="T35" s="26">
        <v>41</v>
      </c>
      <c r="U35" s="129">
        <v>88</v>
      </c>
      <c r="V35" s="26">
        <v>37</v>
      </c>
      <c r="W35" s="130">
        <v>51</v>
      </c>
      <c r="X35" s="26">
        <v>93</v>
      </c>
      <c r="Y35" s="26">
        <v>38</v>
      </c>
      <c r="Z35" s="26">
        <v>55</v>
      </c>
      <c r="AA35" s="129">
        <v>114</v>
      </c>
      <c r="AB35" s="26">
        <v>54</v>
      </c>
      <c r="AC35" s="130">
        <v>60</v>
      </c>
      <c r="AD35" s="26">
        <v>103</v>
      </c>
      <c r="AE35" s="26">
        <v>48</v>
      </c>
      <c r="AF35" s="26">
        <v>55</v>
      </c>
      <c r="AG35" s="26">
        <v>90</v>
      </c>
      <c r="AH35" s="26">
        <v>43</v>
      </c>
      <c r="AI35" s="26">
        <v>47</v>
      </c>
      <c r="AJ35" s="129">
        <v>94</v>
      </c>
      <c r="AK35" s="26">
        <v>36</v>
      </c>
      <c r="AL35" s="130">
        <v>58</v>
      </c>
      <c r="AM35" s="26">
        <v>95</v>
      </c>
      <c r="AN35" s="26">
        <v>49</v>
      </c>
      <c r="AO35" s="26">
        <v>46</v>
      </c>
      <c r="AP35" s="129">
        <v>73</v>
      </c>
      <c r="AQ35" s="26">
        <v>33</v>
      </c>
      <c r="AR35" s="130">
        <v>40</v>
      </c>
      <c r="AS35" s="26">
        <v>56</v>
      </c>
      <c r="AT35" s="26">
        <v>19</v>
      </c>
      <c r="AU35" s="26">
        <v>37</v>
      </c>
      <c r="AV35" s="26">
        <v>57</v>
      </c>
      <c r="AW35" s="26">
        <v>22</v>
      </c>
      <c r="AX35" s="26">
        <v>35</v>
      </c>
      <c r="AY35" s="129">
        <v>66</v>
      </c>
      <c r="AZ35" s="26">
        <v>28</v>
      </c>
      <c r="BA35" s="130">
        <v>38</v>
      </c>
      <c r="BB35" s="26">
        <v>43</v>
      </c>
      <c r="BC35" s="26">
        <v>16</v>
      </c>
      <c r="BD35" s="26">
        <v>27</v>
      </c>
      <c r="BE35" s="129">
        <v>28</v>
      </c>
      <c r="BF35" s="26">
        <v>6</v>
      </c>
      <c r="BG35" s="130">
        <v>22</v>
      </c>
      <c r="BH35" s="26">
        <v>1</v>
      </c>
      <c r="BI35" s="26">
        <v>1</v>
      </c>
      <c r="BJ35" s="26" t="s">
        <v>509</v>
      </c>
    </row>
    <row r="36" spans="1:62" ht="12.75" customHeight="1">
      <c r="A36" s="62" t="s">
        <v>599</v>
      </c>
      <c r="B36" s="121"/>
      <c r="C36" s="26">
        <v>905</v>
      </c>
      <c r="D36" s="26">
        <v>410</v>
      </c>
      <c r="E36" s="26">
        <v>495</v>
      </c>
      <c r="F36" s="129">
        <v>34</v>
      </c>
      <c r="G36" s="26">
        <v>19</v>
      </c>
      <c r="H36" s="130">
        <v>15</v>
      </c>
      <c r="I36" s="26">
        <v>21</v>
      </c>
      <c r="J36" s="26">
        <v>5</v>
      </c>
      <c r="K36" s="26">
        <v>16</v>
      </c>
      <c r="L36" s="129">
        <v>23</v>
      </c>
      <c r="M36" s="26">
        <v>13</v>
      </c>
      <c r="N36" s="130">
        <v>10</v>
      </c>
      <c r="O36" s="26">
        <v>37</v>
      </c>
      <c r="P36" s="26">
        <v>19</v>
      </c>
      <c r="Q36" s="26">
        <v>18</v>
      </c>
      <c r="R36" s="26">
        <v>44</v>
      </c>
      <c r="S36" s="26">
        <v>22</v>
      </c>
      <c r="T36" s="26">
        <v>22</v>
      </c>
      <c r="U36" s="129">
        <v>73</v>
      </c>
      <c r="V36" s="26">
        <v>32</v>
      </c>
      <c r="W36" s="130">
        <v>41</v>
      </c>
      <c r="X36" s="26">
        <v>103</v>
      </c>
      <c r="Y36" s="26">
        <v>48</v>
      </c>
      <c r="Z36" s="26">
        <v>55</v>
      </c>
      <c r="AA36" s="129">
        <v>85</v>
      </c>
      <c r="AB36" s="26">
        <v>40</v>
      </c>
      <c r="AC36" s="130">
        <v>45</v>
      </c>
      <c r="AD36" s="26">
        <v>73</v>
      </c>
      <c r="AE36" s="26">
        <v>39</v>
      </c>
      <c r="AF36" s="26">
        <v>34</v>
      </c>
      <c r="AG36" s="26">
        <v>49</v>
      </c>
      <c r="AH36" s="26">
        <v>22</v>
      </c>
      <c r="AI36" s="26">
        <v>27</v>
      </c>
      <c r="AJ36" s="129">
        <v>58</v>
      </c>
      <c r="AK36" s="26">
        <v>23</v>
      </c>
      <c r="AL36" s="130">
        <v>35</v>
      </c>
      <c r="AM36" s="26">
        <v>70</v>
      </c>
      <c r="AN36" s="26">
        <v>37</v>
      </c>
      <c r="AO36" s="26">
        <v>33</v>
      </c>
      <c r="AP36" s="129">
        <v>53</v>
      </c>
      <c r="AQ36" s="26">
        <v>24</v>
      </c>
      <c r="AR36" s="130">
        <v>29</v>
      </c>
      <c r="AS36" s="26">
        <v>52</v>
      </c>
      <c r="AT36" s="26">
        <v>20</v>
      </c>
      <c r="AU36" s="26">
        <v>32</v>
      </c>
      <c r="AV36" s="26">
        <v>46</v>
      </c>
      <c r="AW36" s="26">
        <v>19</v>
      </c>
      <c r="AX36" s="26">
        <v>27</v>
      </c>
      <c r="AY36" s="129">
        <v>38</v>
      </c>
      <c r="AZ36" s="26">
        <v>17</v>
      </c>
      <c r="BA36" s="130">
        <v>21</v>
      </c>
      <c r="BB36" s="26">
        <v>20</v>
      </c>
      <c r="BC36" s="26">
        <v>5</v>
      </c>
      <c r="BD36" s="26">
        <v>15</v>
      </c>
      <c r="BE36" s="129">
        <v>25</v>
      </c>
      <c r="BF36" s="26">
        <v>5</v>
      </c>
      <c r="BG36" s="130">
        <v>20</v>
      </c>
      <c r="BH36" s="26">
        <v>1</v>
      </c>
      <c r="BI36" s="26">
        <v>1</v>
      </c>
      <c r="BJ36" s="26" t="s">
        <v>509</v>
      </c>
    </row>
    <row r="37" spans="1:62" ht="12.75" customHeight="1">
      <c r="A37" s="74" t="s">
        <v>600</v>
      </c>
      <c r="B37" s="120"/>
      <c r="C37" s="72">
        <v>647</v>
      </c>
      <c r="D37" s="72">
        <v>274</v>
      </c>
      <c r="E37" s="72">
        <v>373</v>
      </c>
      <c r="F37" s="127">
        <v>26</v>
      </c>
      <c r="G37" s="72">
        <v>7</v>
      </c>
      <c r="H37" s="128">
        <v>19</v>
      </c>
      <c r="I37" s="72">
        <v>15</v>
      </c>
      <c r="J37" s="72">
        <v>6</v>
      </c>
      <c r="K37" s="72">
        <v>9</v>
      </c>
      <c r="L37" s="127">
        <v>7</v>
      </c>
      <c r="M37" s="72">
        <v>1</v>
      </c>
      <c r="N37" s="128">
        <v>6</v>
      </c>
      <c r="O37" s="72">
        <v>25</v>
      </c>
      <c r="P37" s="72">
        <v>12</v>
      </c>
      <c r="Q37" s="72">
        <v>13</v>
      </c>
      <c r="R37" s="72">
        <v>37</v>
      </c>
      <c r="S37" s="72">
        <v>12</v>
      </c>
      <c r="T37" s="72">
        <v>25</v>
      </c>
      <c r="U37" s="127">
        <v>62</v>
      </c>
      <c r="V37" s="72">
        <v>19</v>
      </c>
      <c r="W37" s="128">
        <v>43</v>
      </c>
      <c r="X37" s="72">
        <v>76</v>
      </c>
      <c r="Y37" s="72">
        <v>33</v>
      </c>
      <c r="Z37" s="72">
        <v>43</v>
      </c>
      <c r="AA37" s="127">
        <v>67</v>
      </c>
      <c r="AB37" s="72">
        <v>35</v>
      </c>
      <c r="AC37" s="128">
        <v>32</v>
      </c>
      <c r="AD37" s="72">
        <v>46</v>
      </c>
      <c r="AE37" s="72">
        <v>20</v>
      </c>
      <c r="AF37" s="72">
        <v>26</v>
      </c>
      <c r="AG37" s="72">
        <v>39</v>
      </c>
      <c r="AH37" s="72">
        <v>24</v>
      </c>
      <c r="AI37" s="72">
        <v>15</v>
      </c>
      <c r="AJ37" s="127">
        <v>34</v>
      </c>
      <c r="AK37" s="72">
        <v>16</v>
      </c>
      <c r="AL37" s="128">
        <v>18</v>
      </c>
      <c r="AM37" s="72">
        <v>57</v>
      </c>
      <c r="AN37" s="72">
        <v>26</v>
      </c>
      <c r="AO37" s="72">
        <v>31</v>
      </c>
      <c r="AP37" s="127">
        <v>29</v>
      </c>
      <c r="AQ37" s="72">
        <v>16</v>
      </c>
      <c r="AR37" s="128">
        <v>13</v>
      </c>
      <c r="AS37" s="72">
        <v>34</v>
      </c>
      <c r="AT37" s="72">
        <v>13</v>
      </c>
      <c r="AU37" s="72">
        <v>21</v>
      </c>
      <c r="AV37" s="72">
        <v>28</v>
      </c>
      <c r="AW37" s="72">
        <v>12</v>
      </c>
      <c r="AX37" s="72">
        <v>16</v>
      </c>
      <c r="AY37" s="127">
        <v>23</v>
      </c>
      <c r="AZ37" s="72">
        <v>6</v>
      </c>
      <c r="BA37" s="128">
        <v>17</v>
      </c>
      <c r="BB37" s="72">
        <v>17</v>
      </c>
      <c r="BC37" s="72">
        <v>7</v>
      </c>
      <c r="BD37" s="72">
        <v>10</v>
      </c>
      <c r="BE37" s="127">
        <v>25</v>
      </c>
      <c r="BF37" s="72">
        <v>9</v>
      </c>
      <c r="BG37" s="128">
        <v>16</v>
      </c>
      <c r="BH37" s="72" t="s">
        <v>509</v>
      </c>
      <c r="BI37" s="72" t="s">
        <v>509</v>
      </c>
      <c r="BJ37" s="72" t="s">
        <v>509</v>
      </c>
    </row>
    <row r="38" spans="1:62" ht="12.75" customHeight="1">
      <c r="A38" s="62" t="s">
        <v>601</v>
      </c>
      <c r="B38" s="121"/>
      <c r="C38" s="26">
        <v>639</v>
      </c>
      <c r="D38" s="26">
        <v>284</v>
      </c>
      <c r="E38" s="26">
        <v>355</v>
      </c>
      <c r="F38" s="129">
        <v>47</v>
      </c>
      <c r="G38" s="26">
        <v>22</v>
      </c>
      <c r="H38" s="130">
        <v>25</v>
      </c>
      <c r="I38" s="26">
        <v>21</v>
      </c>
      <c r="J38" s="26">
        <v>11</v>
      </c>
      <c r="K38" s="26">
        <v>10</v>
      </c>
      <c r="L38" s="129">
        <v>17</v>
      </c>
      <c r="M38" s="26">
        <v>10</v>
      </c>
      <c r="N38" s="130">
        <v>7</v>
      </c>
      <c r="O38" s="26">
        <v>21</v>
      </c>
      <c r="P38" s="26">
        <v>12</v>
      </c>
      <c r="Q38" s="26">
        <v>9</v>
      </c>
      <c r="R38" s="26">
        <v>26</v>
      </c>
      <c r="S38" s="26">
        <v>8</v>
      </c>
      <c r="T38" s="26">
        <v>18</v>
      </c>
      <c r="U38" s="129">
        <v>47</v>
      </c>
      <c r="V38" s="26">
        <v>20</v>
      </c>
      <c r="W38" s="130">
        <v>27</v>
      </c>
      <c r="X38" s="26">
        <v>80</v>
      </c>
      <c r="Y38" s="26">
        <v>34</v>
      </c>
      <c r="Z38" s="26">
        <v>46</v>
      </c>
      <c r="AA38" s="129">
        <v>58</v>
      </c>
      <c r="AB38" s="26">
        <v>32</v>
      </c>
      <c r="AC38" s="130">
        <v>26</v>
      </c>
      <c r="AD38" s="26">
        <v>49</v>
      </c>
      <c r="AE38" s="26">
        <v>20</v>
      </c>
      <c r="AF38" s="26">
        <v>29</v>
      </c>
      <c r="AG38" s="26">
        <v>35</v>
      </c>
      <c r="AH38" s="26">
        <v>16</v>
      </c>
      <c r="AI38" s="26">
        <v>19</v>
      </c>
      <c r="AJ38" s="129">
        <v>28</v>
      </c>
      <c r="AK38" s="26">
        <v>11</v>
      </c>
      <c r="AL38" s="130">
        <v>17</v>
      </c>
      <c r="AM38" s="26">
        <v>48</v>
      </c>
      <c r="AN38" s="26">
        <v>19</v>
      </c>
      <c r="AO38" s="26">
        <v>29</v>
      </c>
      <c r="AP38" s="129">
        <v>28</v>
      </c>
      <c r="AQ38" s="26">
        <v>13</v>
      </c>
      <c r="AR38" s="130">
        <v>15</v>
      </c>
      <c r="AS38" s="26">
        <v>34</v>
      </c>
      <c r="AT38" s="26">
        <v>14</v>
      </c>
      <c r="AU38" s="26">
        <v>20</v>
      </c>
      <c r="AV38" s="26">
        <v>32</v>
      </c>
      <c r="AW38" s="26">
        <v>15</v>
      </c>
      <c r="AX38" s="26">
        <v>17</v>
      </c>
      <c r="AY38" s="129">
        <v>29</v>
      </c>
      <c r="AZ38" s="26">
        <v>13</v>
      </c>
      <c r="BA38" s="130">
        <v>16</v>
      </c>
      <c r="BB38" s="26">
        <v>23</v>
      </c>
      <c r="BC38" s="26">
        <v>11</v>
      </c>
      <c r="BD38" s="26">
        <v>12</v>
      </c>
      <c r="BE38" s="129">
        <v>12</v>
      </c>
      <c r="BF38" s="26">
        <v>2</v>
      </c>
      <c r="BG38" s="130">
        <v>10</v>
      </c>
      <c r="BH38" s="26">
        <v>4</v>
      </c>
      <c r="BI38" s="26">
        <v>1</v>
      </c>
      <c r="BJ38" s="26">
        <v>3</v>
      </c>
    </row>
    <row r="39" spans="1:62" ht="12.75" customHeight="1">
      <c r="A39" s="62" t="s">
        <v>602</v>
      </c>
      <c r="B39" s="121"/>
      <c r="C39" s="26">
        <v>1273</v>
      </c>
      <c r="D39" s="26">
        <v>574</v>
      </c>
      <c r="E39" s="26">
        <v>699</v>
      </c>
      <c r="F39" s="129">
        <v>83</v>
      </c>
      <c r="G39" s="26">
        <v>44</v>
      </c>
      <c r="H39" s="130">
        <v>39</v>
      </c>
      <c r="I39" s="26">
        <v>54</v>
      </c>
      <c r="J39" s="26">
        <v>31</v>
      </c>
      <c r="K39" s="26">
        <v>23</v>
      </c>
      <c r="L39" s="129">
        <v>42</v>
      </c>
      <c r="M39" s="26">
        <v>20</v>
      </c>
      <c r="N39" s="130">
        <v>22</v>
      </c>
      <c r="O39" s="26">
        <v>41</v>
      </c>
      <c r="P39" s="26">
        <v>18</v>
      </c>
      <c r="Q39" s="26">
        <v>23</v>
      </c>
      <c r="R39" s="26">
        <v>41</v>
      </c>
      <c r="S39" s="26">
        <v>19</v>
      </c>
      <c r="T39" s="26">
        <v>22</v>
      </c>
      <c r="U39" s="129">
        <v>76</v>
      </c>
      <c r="V39" s="26">
        <v>32</v>
      </c>
      <c r="W39" s="130">
        <v>44</v>
      </c>
      <c r="X39" s="26">
        <v>122</v>
      </c>
      <c r="Y39" s="26">
        <v>50</v>
      </c>
      <c r="Z39" s="26">
        <v>72</v>
      </c>
      <c r="AA39" s="129">
        <v>98</v>
      </c>
      <c r="AB39" s="26">
        <v>49</v>
      </c>
      <c r="AC39" s="130">
        <v>49</v>
      </c>
      <c r="AD39" s="26">
        <v>95</v>
      </c>
      <c r="AE39" s="26">
        <v>35</v>
      </c>
      <c r="AF39" s="26">
        <v>60</v>
      </c>
      <c r="AG39" s="26">
        <v>89</v>
      </c>
      <c r="AH39" s="26">
        <v>40</v>
      </c>
      <c r="AI39" s="26">
        <v>49</v>
      </c>
      <c r="AJ39" s="129">
        <v>74</v>
      </c>
      <c r="AK39" s="26">
        <v>35</v>
      </c>
      <c r="AL39" s="130">
        <v>39</v>
      </c>
      <c r="AM39" s="26">
        <v>107</v>
      </c>
      <c r="AN39" s="26">
        <v>49</v>
      </c>
      <c r="AO39" s="26">
        <v>58</v>
      </c>
      <c r="AP39" s="129">
        <v>89</v>
      </c>
      <c r="AQ39" s="26">
        <v>43</v>
      </c>
      <c r="AR39" s="130">
        <v>46</v>
      </c>
      <c r="AS39" s="26">
        <v>68</v>
      </c>
      <c r="AT39" s="26">
        <v>33</v>
      </c>
      <c r="AU39" s="26">
        <v>35</v>
      </c>
      <c r="AV39" s="26">
        <v>50</v>
      </c>
      <c r="AW39" s="26">
        <v>28</v>
      </c>
      <c r="AX39" s="26">
        <v>22</v>
      </c>
      <c r="AY39" s="129">
        <v>59</v>
      </c>
      <c r="AZ39" s="26">
        <v>22</v>
      </c>
      <c r="BA39" s="130">
        <v>37</v>
      </c>
      <c r="BB39" s="26">
        <v>43</v>
      </c>
      <c r="BC39" s="26">
        <v>16</v>
      </c>
      <c r="BD39" s="26">
        <v>27</v>
      </c>
      <c r="BE39" s="129">
        <v>41</v>
      </c>
      <c r="BF39" s="26">
        <v>9</v>
      </c>
      <c r="BG39" s="130">
        <v>32</v>
      </c>
      <c r="BH39" s="26">
        <v>1</v>
      </c>
      <c r="BI39" s="26">
        <v>1</v>
      </c>
      <c r="BJ39" s="26" t="s">
        <v>509</v>
      </c>
    </row>
    <row r="40" spans="1:62" ht="12.75" customHeight="1">
      <c r="A40" s="62" t="s">
        <v>603</v>
      </c>
      <c r="B40" s="121"/>
      <c r="C40" s="26">
        <v>1161</v>
      </c>
      <c r="D40" s="26">
        <v>541</v>
      </c>
      <c r="E40" s="26">
        <v>620</v>
      </c>
      <c r="F40" s="129">
        <v>78</v>
      </c>
      <c r="G40" s="26">
        <v>35</v>
      </c>
      <c r="H40" s="130">
        <v>43</v>
      </c>
      <c r="I40" s="26">
        <v>59</v>
      </c>
      <c r="J40" s="26">
        <v>33</v>
      </c>
      <c r="K40" s="26">
        <v>26</v>
      </c>
      <c r="L40" s="129">
        <v>41</v>
      </c>
      <c r="M40" s="26">
        <v>18</v>
      </c>
      <c r="N40" s="130">
        <v>23</v>
      </c>
      <c r="O40" s="26">
        <v>34</v>
      </c>
      <c r="P40" s="26">
        <v>21</v>
      </c>
      <c r="Q40" s="26">
        <v>13</v>
      </c>
      <c r="R40" s="26">
        <v>55</v>
      </c>
      <c r="S40" s="26">
        <v>14</v>
      </c>
      <c r="T40" s="26">
        <v>41</v>
      </c>
      <c r="U40" s="129">
        <v>113</v>
      </c>
      <c r="V40" s="26">
        <v>50</v>
      </c>
      <c r="W40" s="130">
        <v>63</v>
      </c>
      <c r="X40" s="26">
        <v>157</v>
      </c>
      <c r="Y40" s="26">
        <v>69</v>
      </c>
      <c r="Z40" s="26">
        <v>88</v>
      </c>
      <c r="AA40" s="129">
        <v>121</v>
      </c>
      <c r="AB40" s="26">
        <v>62</v>
      </c>
      <c r="AC40" s="130">
        <v>59</v>
      </c>
      <c r="AD40" s="26">
        <v>65</v>
      </c>
      <c r="AE40" s="26">
        <v>32</v>
      </c>
      <c r="AF40" s="26">
        <v>33</v>
      </c>
      <c r="AG40" s="26">
        <v>63</v>
      </c>
      <c r="AH40" s="26">
        <v>32</v>
      </c>
      <c r="AI40" s="26">
        <v>31</v>
      </c>
      <c r="AJ40" s="129">
        <v>56</v>
      </c>
      <c r="AK40" s="26">
        <v>28</v>
      </c>
      <c r="AL40" s="130">
        <v>28</v>
      </c>
      <c r="AM40" s="26">
        <v>84</v>
      </c>
      <c r="AN40" s="26">
        <v>38</v>
      </c>
      <c r="AO40" s="26">
        <v>46</v>
      </c>
      <c r="AP40" s="129">
        <v>59</v>
      </c>
      <c r="AQ40" s="26">
        <v>30</v>
      </c>
      <c r="AR40" s="130">
        <v>29</v>
      </c>
      <c r="AS40" s="26">
        <v>46</v>
      </c>
      <c r="AT40" s="26">
        <v>18</v>
      </c>
      <c r="AU40" s="26">
        <v>28</v>
      </c>
      <c r="AV40" s="26">
        <v>53</v>
      </c>
      <c r="AW40" s="26">
        <v>30</v>
      </c>
      <c r="AX40" s="26">
        <v>23</v>
      </c>
      <c r="AY40" s="129">
        <v>37</v>
      </c>
      <c r="AZ40" s="26">
        <v>18</v>
      </c>
      <c r="BA40" s="130">
        <v>19</v>
      </c>
      <c r="BB40" s="26">
        <v>25</v>
      </c>
      <c r="BC40" s="26">
        <v>8</v>
      </c>
      <c r="BD40" s="26">
        <v>17</v>
      </c>
      <c r="BE40" s="129">
        <v>14</v>
      </c>
      <c r="BF40" s="26">
        <v>4</v>
      </c>
      <c r="BG40" s="130">
        <v>10</v>
      </c>
      <c r="BH40" s="26">
        <v>1</v>
      </c>
      <c r="BI40" s="26">
        <v>1</v>
      </c>
      <c r="BJ40" s="26" t="s">
        <v>509</v>
      </c>
    </row>
    <row r="41" spans="1:62" ht="12.75" customHeight="1">
      <c r="A41" s="75" t="s">
        <v>604</v>
      </c>
      <c r="B41" s="122"/>
      <c r="C41" s="73">
        <v>435</v>
      </c>
      <c r="D41" s="73">
        <v>206</v>
      </c>
      <c r="E41" s="73">
        <v>229</v>
      </c>
      <c r="F41" s="131">
        <v>13</v>
      </c>
      <c r="G41" s="73">
        <v>5</v>
      </c>
      <c r="H41" s="132">
        <v>8</v>
      </c>
      <c r="I41" s="73">
        <v>10</v>
      </c>
      <c r="J41" s="73">
        <v>6</v>
      </c>
      <c r="K41" s="73">
        <v>4</v>
      </c>
      <c r="L41" s="131">
        <v>13</v>
      </c>
      <c r="M41" s="73">
        <v>7</v>
      </c>
      <c r="N41" s="132">
        <v>6</v>
      </c>
      <c r="O41" s="73">
        <v>20</v>
      </c>
      <c r="P41" s="73">
        <v>9</v>
      </c>
      <c r="Q41" s="73">
        <v>11</v>
      </c>
      <c r="R41" s="73">
        <v>34</v>
      </c>
      <c r="S41" s="73">
        <v>13</v>
      </c>
      <c r="T41" s="73">
        <v>21</v>
      </c>
      <c r="U41" s="131">
        <v>41</v>
      </c>
      <c r="V41" s="73">
        <v>19</v>
      </c>
      <c r="W41" s="132">
        <v>22</v>
      </c>
      <c r="X41" s="73">
        <v>43</v>
      </c>
      <c r="Y41" s="73">
        <v>23</v>
      </c>
      <c r="Z41" s="73">
        <v>20</v>
      </c>
      <c r="AA41" s="131">
        <v>29</v>
      </c>
      <c r="AB41" s="73">
        <v>13</v>
      </c>
      <c r="AC41" s="132">
        <v>16</v>
      </c>
      <c r="AD41" s="73">
        <v>39</v>
      </c>
      <c r="AE41" s="73">
        <v>20</v>
      </c>
      <c r="AF41" s="73">
        <v>19</v>
      </c>
      <c r="AG41" s="73">
        <v>26</v>
      </c>
      <c r="AH41" s="73">
        <v>15</v>
      </c>
      <c r="AI41" s="73">
        <v>11</v>
      </c>
      <c r="AJ41" s="131">
        <v>21</v>
      </c>
      <c r="AK41" s="73">
        <v>11</v>
      </c>
      <c r="AL41" s="132">
        <v>10</v>
      </c>
      <c r="AM41" s="73">
        <v>50</v>
      </c>
      <c r="AN41" s="73">
        <v>26</v>
      </c>
      <c r="AO41" s="73">
        <v>24</v>
      </c>
      <c r="AP41" s="131">
        <v>22</v>
      </c>
      <c r="AQ41" s="73">
        <v>11</v>
      </c>
      <c r="AR41" s="132">
        <v>11</v>
      </c>
      <c r="AS41" s="73">
        <v>20</v>
      </c>
      <c r="AT41" s="73">
        <v>9</v>
      </c>
      <c r="AU41" s="73">
        <v>11</v>
      </c>
      <c r="AV41" s="73">
        <v>21</v>
      </c>
      <c r="AW41" s="73">
        <v>7</v>
      </c>
      <c r="AX41" s="73">
        <v>14</v>
      </c>
      <c r="AY41" s="131">
        <v>12</v>
      </c>
      <c r="AZ41" s="73">
        <v>6</v>
      </c>
      <c r="BA41" s="132">
        <v>6</v>
      </c>
      <c r="BB41" s="73">
        <v>10</v>
      </c>
      <c r="BC41" s="73">
        <v>3</v>
      </c>
      <c r="BD41" s="73">
        <v>7</v>
      </c>
      <c r="BE41" s="131">
        <v>7</v>
      </c>
      <c r="BF41" s="73">
        <v>2</v>
      </c>
      <c r="BG41" s="132">
        <v>5</v>
      </c>
      <c r="BH41" s="73">
        <v>4</v>
      </c>
      <c r="BI41" s="73">
        <v>1</v>
      </c>
      <c r="BJ41" s="73">
        <v>3</v>
      </c>
    </row>
    <row r="42" spans="1:62" ht="12.75" customHeight="1">
      <c r="A42" s="62" t="s">
        <v>605</v>
      </c>
      <c r="B42" s="121"/>
      <c r="C42" s="26">
        <v>3824</v>
      </c>
      <c r="D42" s="26">
        <v>1814</v>
      </c>
      <c r="E42" s="26">
        <v>2010</v>
      </c>
      <c r="F42" s="129">
        <v>224</v>
      </c>
      <c r="G42" s="26">
        <v>112</v>
      </c>
      <c r="H42" s="130">
        <v>112</v>
      </c>
      <c r="I42" s="26">
        <v>237</v>
      </c>
      <c r="J42" s="26">
        <v>125</v>
      </c>
      <c r="K42" s="26">
        <v>112</v>
      </c>
      <c r="L42" s="129">
        <v>179</v>
      </c>
      <c r="M42" s="26">
        <v>84</v>
      </c>
      <c r="N42" s="130">
        <v>95</v>
      </c>
      <c r="O42" s="26">
        <v>180</v>
      </c>
      <c r="P42" s="26">
        <v>86</v>
      </c>
      <c r="Q42" s="26">
        <v>94</v>
      </c>
      <c r="R42" s="26">
        <v>178</v>
      </c>
      <c r="S42" s="26">
        <v>81</v>
      </c>
      <c r="T42" s="26">
        <v>97</v>
      </c>
      <c r="U42" s="129">
        <v>252</v>
      </c>
      <c r="V42" s="26">
        <v>112</v>
      </c>
      <c r="W42" s="130">
        <v>140</v>
      </c>
      <c r="X42" s="26">
        <v>359</v>
      </c>
      <c r="Y42" s="26">
        <v>168</v>
      </c>
      <c r="Z42" s="26">
        <v>191</v>
      </c>
      <c r="AA42" s="129">
        <v>345</v>
      </c>
      <c r="AB42" s="26">
        <v>169</v>
      </c>
      <c r="AC42" s="130">
        <v>176</v>
      </c>
      <c r="AD42" s="26">
        <v>344</v>
      </c>
      <c r="AE42" s="26">
        <v>161</v>
      </c>
      <c r="AF42" s="26">
        <v>183</v>
      </c>
      <c r="AG42" s="26">
        <v>257</v>
      </c>
      <c r="AH42" s="26">
        <v>134</v>
      </c>
      <c r="AI42" s="26">
        <v>123</v>
      </c>
      <c r="AJ42" s="129">
        <v>252</v>
      </c>
      <c r="AK42" s="26">
        <v>120</v>
      </c>
      <c r="AL42" s="130">
        <v>132</v>
      </c>
      <c r="AM42" s="26">
        <v>305</v>
      </c>
      <c r="AN42" s="26">
        <v>143</v>
      </c>
      <c r="AO42" s="26">
        <v>162</v>
      </c>
      <c r="AP42" s="129">
        <v>219</v>
      </c>
      <c r="AQ42" s="26">
        <v>104</v>
      </c>
      <c r="AR42" s="130">
        <v>115</v>
      </c>
      <c r="AS42" s="26">
        <v>168</v>
      </c>
      <c r="AT42" s="26">
        <v>74</v>
      </c>
      <c r="AU42" s="26">
        <v>94</v>
      </c>
      <c r="AV42" s="26">
        <v>143</v>
      </c>
      <c r="AW42" s="26">
        <v>62</v>
      </c>
      <c r="AX42" s="26">
        <v>81</v>
      </c>
      <c r="AY42" s="129">
        <v>88</v>
      </c>
      <c r="AZ42" s="26">
        <v>45</v>
      </c>
      <c r="BA42" s="130">
        <v>43</v>
      </c>
      <c r="BB42" s="26">
        <v>51</v>
      </c>
      <c r="BC42" s="26">
        <v>14</v>
      </c>
      <c r="BD42" s="26">
        <v>37</v>
      </c>
      <c r="BE42" s="129">
        <v>36</v>
      </c>
      <c r="BF42" s="26">
        <v>14</v>
      </c>
      <c r="BG42" s="130">
        <v>22</v>
      </c>
      <c r="BH42" s="26">
        <v>7</v>
      </c>
      <c r="BI42" s="26">
        <v>6</v>
      </c>
      <c r="BJ42" s="26">
        <v>1</v>
      </c>
    </row>
    <row r="43" spans="1:62" ht="12.75" customHeight="1">
      <c r="A43" s="62" t="s">
        <v>606</v>
      </c>
      <c r="B43" s="121"/>
      <c r="C43" s="26">
        <v>652</v>
      </c>
      <c r="D43" s="26">
        <v>299</v>
      </c>
      <c r="E43" s="26">
        <v>353</v>
      </c>
      <c r="F43" s="129">
        <v>19</v>
      </c>
      <c r="G43" s="26">
        <v>10</v>
      </c>
      <c r="H43" s="130">
        <v>9</v>
      </c>
      <c r="I43" s="26">
        <v>31</v>
      </c>
      <c r="J43" s="26">
        <v>17</v>
      </c>
      <c r="K43" s="26">
        <v>14</v>
      </c>
      <c r="L43" s="129">
        <v>13</v>
      </c>
      <c r="M43" s="26">
        <v>6</v>
      </c>
      <c r="N43" s="130">
        <v>7</v>
      </c>
      <c r="O43" s="26">
        <v>28</v>
      </c>
      <c r="P43" s="26">
        <v>18</v>
      </c>
      <c r="Q43" s="26">
        <v>10</v>
      </c>
      <c r="R43" s="26">
        <v>43</v>
      </c>
      <c r="S43" s="26">
        <v>20</v>
      </c>
      <c r="T43" s="26">
        <v>23</v>
      </c>
      <c r="U43" s="129">
        <v>27</v>
      </c>
      <c r="V43" s="26">
        <v>13</v>
      </c>
      <c r="W43" s="130">
        <v>14</v>
      </c>
      <c r="X43" s="26">
        <v>51</v>
      </c>
      <c r="Y43" s="26">
        <v>24</v>
      </c>
      <c r="Z43" s="26">
        <v>27</v>
      </c>
      <c r="AA43" s="129">
        <v>45</v>
      </c>
      <c r="AB43" s="26">
        <v>21</v>
      </c>
      <c r="AC43" s="130">
        <v>24</v>
      </c>
      <c r="AD43" s="26">
        <v>28</v>
      </c>
      <c r="AE43" s="26">
        <v>17</v>
      </c>
      <c r="AF43" s="26">
        <v>11</v>
      </c>
      <c r="AG43" s="26">
        <v>37</v>
      </c>
      <c r="AH43" s="26">
        <v>13</v>
      </c>
      <c r="AI43" s="26">
        <v>24</v>
      </c>
      <c r="AJ43" s="129">
        <v>41</v>
      </c>
      <c r="AK43" s="26">
        <v>20</v>
      </c>
      <c r="AL43" s="130">
        <v>21</v>
      </c>
      <c r="AM43" s="26">
        <v>65</v>
      </c>
      <c r="AN43" s="26">
        <v>30</v>
      </c>
      <c r="AO43" s="26">
        <v>35</v>
      </c>
      <c r="AP43" s="129">
        <v>50</v>
      </c>
      <c r="AQ43" s="26">
        <v>21</v>
      </c>
      <c r="AR43" s="130">
        <v>29</v>
      </c>
      <c r="AS43" s="26">
        <v>53</v>
      </c>
      <c r="AT43" s="26">
        <v>22</v>
      </c>
      <c r="AU43" s="26">
        <v>31</v>
      </c>
      <c r="AV43" s="26">
        <v>36</v>
      </c>
      <c r="AW43" s="26">
        <v>16</v>
      </c>
      <c r="AX43" s="26">
        <v>20</v>
      </c>
      <c r="AY43" s="129">
        <v>45</v>
      </c>
      <c r="AZ43" s="26">
        <v>20</v>
      </c>
      <c r="BA43" s="130">
        <v>25</v>
      </c>
      <c r="BB43" s="26">
        <v>20</v>
      </c>
      <c r="BC43" s="26">
        <v>9</v>
      </c>
      <c r="BD43" s="26">
        <v>11</v>
      </c>
      <c r="BE43" s="129">
        <v>20</v>
      </c>
      <c r="BF43" s="26">
        <v>2</v>
      </c>
      <c r="BG43" s="130">
        <v>18</v>
      </c>
      <c r="BH43" s="26" t="s">
        <v>509</v>
      </c>
      <c r="BI43" s="26" t="s">
        <v>509</v>
      </c>
      <c r="BJ43" s="26" t="s">
        <v>509</v>
      </c>
    </row>
    <row r="44" spans="1:62" ht="12.75" customHeight="1">
      <c r="A44" s="62" t="s">
        <v>607</v>
      </c>
      <c r="B44" s="121"/>
      <c r="C44" s="26">
        <v>588</v>
      </c>
      <c r="D44" s="26">
        <v>265</v>
      </c>
      <c r="E44" s="26">
        <v>323</v>
      </c>
      <c r="F44" s="129">
        <v>25</v>
      </c>
      <c r="G44" s="26">
        <v>13</v>
      </c>
      <c r="H44" s="130">
        <v>12</v>
      </c>
      <c r="I44" s="26">
        <v>14</v>
      </c>
      <c r="J44" s="26">
        <v>8</v>
      </c>
      <c r="K44" s="26">
        <v>6</v>
      </c>
      <c r="L44" s="129">
        <v>18</v>
      </c>
      <c r="M44" s="26">
        <v>7</v>
      </c>
      <c r="N44" s="130">
        <v>11</v>
      </c>
      <c r="O44" s="26">
        <v>26</v>
      </c>
      <c r="P44" s="26">
        <v>14</v>
      </c>
      <c r="Q44" s="26">
        <v>12</v>
      </c>
      <c r="R44" s="26">
        <v>36</v>
      </c>
      <c r="S44" s="26">
        <v>15</v>
      </c>
      <c r="T44" s="26">
        <v>21</v>
      </c>
      <c r="U44" s="129">
        <v>41</v>
      </c>
      <c r="V44" s="26">
        <v>19</v>
      </c>
      <c r="W44" s="130">
        <v>22</v>
      </c>
      <c r="X44" s="26">
        <v>58</v>
      </c>
      <c r="Y44" s="26">
        <v>27</v>
      </c>
      <c r="Z44" s="26">
        <v>31</v>
      </c>
      <c r="AA44" s="129">
        <v>48</v>
      </c>
      <c r="AB44" s="26">
        <v>19</v>
      </c>
      <c r="AC44" s="130">
        <v>29</v>
      </c>
      <c r="AD44" s="26">
        <v>37</v>
      </c>
      <c r="AE44" s="26">
        <v>18</v>
      </c>
      <c r="AF44" s="26">
        <v>19</v>
      </c>
      <c r="AG44" s="26">
        <v>43</v>
      </c>
      <c r="AH44" s="26">
        <v>21</v>
      </c>
      <c r="AI44" s="26">
        <v>22</v>
      </c>
      <c r="AJ44" s="129">
        <v>36</v>
      </c>
      <c r="AK44" s="26">
        <v>15</v>
      </c>
      <c r="AL44" s="130">
        <v>21</v>
      </c>
      <c r="AM44" s="26">
        <v>52</v>
      </c>
      <c r="AN44" s="26">
        <v>24</v>
      </c>
      <c r="AO44" s="26">
        <v>28</v>
      </c>
      <c r="AP44" s="129">
        <v>46</v>
      </c>
      <c r="AQ44" s="26">
        <v>26</v>
      </c>
      <c r="AR44" s="130">
        <v>20</v>
      </c>
      <c r="AS44" s="26">
        <v>28</v>
      </c>
      <c r="AT44" s="26">
        <v>12</v>
      </c>
      <c r="AU44" s="26">
        <v>16</v>
      </c>
      <c r="AV44" s="26">
        <v>30</v>
      </c>
      <c r="AW44" s="26">
        <v>14</v>
      </c>
      <c r="AX44" s="26">
        <v>16</v>
      </c>
      <c r="AY44" s="129">
        <v>28</v>
      </c>
      <c r="AZ44" s="26">
        <v>9</v>
      </c>
      <c r="BA44" s="130">
        <v>19</v>
      </c>
      <c r="BB44" s="26">
        <v>13</v>
      </c>
      <c r="BC44" s="26">
        <v>4</v>
      </c>
      <c r="BD44" s="26">
        <v>9</v>
      </c>
      <c r="BE44" s="129">
        <v>9</v>
      </c>
      <c r="BF44" s="26" t="s">
        <v>509</v>
      </c>
      <c r="BG44" s="130">
        <v>9</v>
      </c>
      <c r="BH44" s="26" t="s">
        <v>509</v>
      </c>
      <c r="BI44" s="26" t="s">
        <v>509</v>
      </c>
      <c r="BJ44" s="26" t="s">
        <v>509</v>
      </c>
    </row>
    <row r="45" spans="1:62" ht="12.75" customHeight="1">
      <c r="A45" s="62" t="s">
        <v>608</v>
      </c>
      <c r="B45" s="121"/>
      <c r="C45" s="26">
        <v>735</v>
      </c>
      <c r="D45" s="26">
        <v>330</v>
      </c>
      <c r="E45" s="26">
        <v>405</v>
      </c>
      <c r="F45" s="129">
        <v>34</v>
      </c>
      <c r="G45" s="26">
        <v>17</v>
      </c>
      <c r="H45" s="130">
        <v>17</v>
      </c>
      <c r="I45" s="26">
        <v>39</v>
      </c>
      <c r="J45" s="26">
        <v>17</v>
      </c>
      <c r="K45" s="26">
        <v>22</v>
      </c>
      <c r="L45" s="129">
        <v>26</v>
      </c>
      <c r="M45" s="26">
        <v>12</v>
      </c>
      <c r="N45" s="130">
        <v>14</v>
      </c>
      <c r="O45" s="26">
        <v>30</v>
      </c>
      <c r="P45" s="26">
        <v>14</v>
      </c>
      <c r="Q45" s="26">
        <v>16</v>
      </c>
      <c r="R45" s="26">
        <v>35</v>
      </c>
      <c r="S45" s="26">
        <v>13</v>
      </c>
      <c r="T45" s="26">
        <v>22</v>
      </c>
      <c r="U45" s="129">
        <v>42</v>
      </c>
      <c r="V45" s="26">
        <v>16</v>
      </c>
      <c r="W45" s="130">
        <v>26</v>
      </c>
      <c r="X45" s="26">
        <v>66</v>
      </c>
      <c r="Y45" s="26">
        <v>36</v>
      </c>
      <c r="Z45" s="26">
        <v>30</v>
      </c>
      <c r="AA45" s="129">
        <v>48</v>
      </c>
      <c r="AB45" s="26">
        <v>22</v>
      </c>
      <c r="AC45" s="130">
        <v>26</v>
      </c>
      <c r="AD45" s="26">
        <v>50</v>
      </c>
      <c r="AE45" s="26">
        <v>23</v>
      </c>
      <c r="AF45" s="26">
        <v>27</v>
      </c>
      <c r="AG45" s="26">
        <v>50</v>
      </c>
      <c r="AH45" s="26">
        <v>20</v>
      </c>
      <c r="AI45" s="26">
        <v>30</v>
      </c>
      <c r="AJ45" s="129">
        <v>40</v>
      </c>
      <c r="AK45" s="26">
        <v>22</v>
      </c>
      <c r="AL45" s="130">
        <v>18</v>
      </c>
      <c r="AM45" s="26">
        <v>56</v>
      </c>
      <c r="AN45" s="26">
        <v>28</v>
      </c>
      <c r="AO45" s="26">
        <v>28</v>
      </c>
      <c r="AP45" s="129">
        <v>48</v>
      </c>
      <c r="AQ45" s="26">
        <v>22</v>
      </c>
      <c r="AR45" s="130">
        <v>26</v>
      </c>
      <c r="AS45" s="26">
        <v>51</v>
      </c>
      <c r="AT45" s="26">
        <v>24</v>
      </c>
      <c r="AU45" s="26">
        <v>27</v>
      </c>
      <c r="AV45" s="26">
        <v>47</v>
      </c>
      <c r="AW45" s="26">
        <v>18</v>
      </c>
      <c r="AX45" s="26">
        <v>29</v>
      </c>
      <c r="AY45" s="129">
        <v>33</v>
      </c>
      <c r="AZ45" s="26">
        <v>15</v>
      </c>
      <c r="BA45" s="130">
        <v>18</v>
      </c>
      <c r="BB45" s="26">
        <v>21</v>
      </c>
      <c r="BC45" s="26">
        <v>8</v>
      </c>
      <c r="BD45" s="26">
        <v>13</v>
      </c>
      <c r="BE45" s="129">
        <v>19</v>
      </c>
      <c r="BF45" s="26">
        <v>3</v>
      </c>
      <c r="BG45" s="130">
        <v>16</v>
      </c>
      <c r="BH45" s="26" t="s">
        <v>509</v>
      </c>
      <c r="BI45" s="26" t="s">
        <v>509</v>
      </c>
      <c r="BJ45" s="26" t="s">
        <v>509</v>
      </c>
    </row>
    <row r="46" spans="1:62" ht="12.75" customHeight="1">
      <c r="A46" s="62" t="s">
        <v>609</v>
      </c>
      <c r="B46" s="121"/>
      <c r="C46" s="26">
        <v>970</v>
      </c>
      <c r="D46" s="26">
        <v>443</v>
      </c>
      <c r="E46" s="26">
        <v>527</v>
      </c>
      <c r="F46" s="129">
        <v>32</v>
      </c>
      <c r="G46" s="26">
        <v>14</v>
      </c>
      <c r="H46" s="130">
        <v>18</v>
      </c>
      <c r="I46" s="26">
        <v>38</v>
      </c>
      <c r="J46" s="26">
        <v>24</v>
      </c>
      <c r="K46" s="26">
        <v>14</v>
      </c>
      <c r="L46" s="129">
        <v>41</v>
      </c>
      <c r="M46" s="26">
        <v>13</v>
      </c>
      <c r="N46" s="130">
        <v>28</v>
      </c>
      <c r="O46" s="26">
        <v>39</v>
      </c>
      <c r="P46" s="26">
        <v>24</v>
      </c>
      <c r="Q46" s="26">
        <v>15</v>
      </c>
      <c r="R46" s="26">
        <v>68</v>
      </c>
      <c r="S46" s="26">
        <v>32</v>
      </c>
      <c r="T46" s="26">
        <v>36</v>
      </c>
      <c r="U46" s="129">
        <v>71</v>
      </c>
      <c r="V46" s="26">
        <v>38</v>
      </c>
      <c r="W46" s="130">
        <v>33</v>
      </c>
      <c r="X46" s="26">
        <v>67</v>
      </c>
      <c r="Y46" s="26">
        <v>30</v>
      </c>
      <c r="Z46" s="26">
        <v>37</v>
      </c>
      <c r="AA46" s="129">
        <v>69</v>
      </c>
      <c r="AB46" s="26">
        <v>30</v>
      </c>
      <c r="AC46" s="130">
        <v>39</v>
      </c>
      <c r="AD46" s="26">
        <v>58</v>
      </c>
      <c r="AE46" s="26">
        <v>27</v>
      </c>
      <c r="AF46" s="26">
        <v>31</v>
      </c>
      <c r="AG46" s="26">
        <v>64</v>
      </c>
      <c r="AH46" s="26">
        <v>28</v>
      </c>
      <c r="AI46" s="26">
        <v>36</v>
      </c>
      <c r="AJ46" s="129">
        <v>71</v>
      </c>
      <c r="AK46" s="26">
        <v>28</v>
      </c>
      <c r="AL46" s="130">
        <v>43</v>
      </c>
      <c r="AM46" s="26">
        <v>76</v>
      </c>
      <c r="AN46" s="26">
        <v>37</v>
      </c>
      <c r="AO46" s="26">
        <v>39</v>
      </c>
      <c r="AP46" s="129">
        <v>53</v>
      </c>
      <c r="AQ46" s="26">
        <v>29</v>
      </c>
      <c r="AR46" s="130">
        <v>24</v>
      </c>
      <c r="AS46" s="26">
        <v>49</v>
      </c>
      <c r="AT46" s="26">
        <v>15</v>
      </c>
      <c r="AU46" s="26">
        <v>34</v>
      </c>
      <c r="AV46" s="26">
        <v>67</v>
      </c>
      <c r="AW46" s="26">
        <v>31</v>
      </c>
      <c r="AX46" s="26">
        <v>36</v>
      </c>
      <c r="AY46" s="129">
        <v>47</v>
      </c>
      <c r="AZ46" s="26">
        <v>19</v>
      </c>
      <c r="BA46" s="130">
        <v>28</v>
      </c>
      <c r="BB46" s="26">
        <v>26</v>
      </c>
      <c r="BC46" s="26">
        <v>10</v>
      </c>
      <c r="BD46" s="26">
        <v>16</v>
      </c>
      <c r="BE46" s="129">
        <v>31</v>
      </c>
      <c r="BF46" s="26">
        <v>12</v>
      </c>
      <c r="BG46" s="130">
        <v>19</v>
      </c>
      <c r="BH46" s="26">
        <v>3</v>
      </c>
      <c r="BI46" s="26">
        <v>2</v>
      </c>
      <c r="BJ46" s="26">
        <v>1</v>
      </c>
    </row>
    <row r="47" spans="1:62" ht="12.75" customHeight="1">
      <c r="A47" s="74" t="s">
        <v>610</v>
      </c>
      <c r="B47" s="120"/>
      <c r="C47" s="72">
        <v>1031</v>
      </c>
      <c r="D47" s="72">
        <v>491</v>
      </c>
      <c r="E47" s="72">
        <v>540</v>
      </c>
      <c r="F47" s="127">
        <v>63</v>
      </c>
      <c r="G47" s="72">
        <v>38</v>
      </c>
      <c r="H47" s="128">
        <v>25</v>
      </c>
      <c r="I47" s="72">
        <v>45</v>
      </c>
      <c r="J47" s="72">
        <v>19</v>
      </c>
      <c r="K47" s="72">
        <v>26</v>
      </c>
      <c r="L47" s="127">
        <v>35</v>
      </c>
      <c r="M47" s="72">
        <v>21</v>
      </c>
      <c r="N47" s="128">
        <v>14</v>
      </c>
      <c r="O47" s="72">
        <v>26</v>
      </c>
      <c r="P47" s="72">
        <v>9</v>
      </c>
      <c r="Q47" s="72">
        <v>17</v>
      </c>
      <c r="R47" s="72">
        <v>45</v>
      </c>
      <c r="S47" s="72">
        <v>19</v>
      </c>
      <c r="T47" s="72">
        <v>26</v>
      </c>
      <c r="U47" s="127">
        <v>78</v>
      </c>
      <c r="V47" s="72">
        <v>33</v>
      </c>
      <c r="W47" s="128">
        <v>45</v>
      </c>
      <c r="X47" s="72">
        <v>103</v>
      </c>
      <c r="Y47" s="72">
        <v>46</v>
      </c>
      <c r="Z47" s="72">
        <v>57</v>
      </c>
      <c r="AA47" s="127">
        <v>85</v>
      </c>
      <c r="AB47" s="72">
        <v>42</v>
      </c>
      <c r="AC47" s="128">
        <v>43</v>
      </c>
      <c r="AD47" s="72">
        <v>93</v>
      </c>
      <c r="AE47" s="72">
        <v>48</v>
      </c>
      <c r="AF47" s="72">
        <v>45</v>
      </c>
      <c r="AG47" s="72">
        <v>57</v>
      </c>
      <c r="AH47" s="72">
        <v>27</v>
      </c>
      <c r="AI47" s="72">
        <v>30</v>
      </c>
      <c r="AJ47" s="127">
        <v>63</v>
      </c>
      <c r="AK47" s="72">
        <v>31</v>
      </c>
      <c r="AL47" s="128">
        <v>32</v>
      </c>
      <c r="AM47" s="72">
        <v>76</v>
      </c>
      <c r="AN47" s="72">
        <v>35</v>
      </c>
      <c r="AO47" s="72">
        <v>41</v>
      </c>
      <c r="AP47" s="127">
        <v>61</v>
      </c>
      <c r="AQ47" s="72">
        <v>34</v>
      </c>
      <c r="AR47" s="128">
        <v>27</v>
      </c>
      <c r="AS47" s="72">
        <v>59</v>
      </c>
      <c r="AT47" s="72">
        <v>28</v>
      </c>
      <c r="AU47" s="72">
        <v>31</v>
      </c>
      <c r="AV47" s="72">
        <v>48</v>
      </c>
      <c r="AW47" s="72">
        <v>23</v>
      </c>
      <c r="AX47" s="72">
        <v>25</v>
      </c>
      <c r="AY47" s="127">
        <v>43</v>
      </c>
      <c r="AZ47" s="72">
        <v>19</v>
      </c>
      <c r="BA47" s="128">
        <v>24</v>
      </c>
      <c r="BB47" s="72">
        <v>30</v>
      </c>
      <c r="BC47" s="72">
        <v>14</v>
      </c>
      <c r="BD47" s="72">
        <v>16</v>
      </c>
      <c r="BE47" s="127">
        <v>20</v>
      </c>
      <c r="BF47" s="72">
        <v>5</v>
      </c>
      <c r="BG47" s="128">
        <v>15</v>
      </c>
      <c r="BH47" s="72">
        <v>1</v>
      </c>
      <c r="BI47" s="72" t="s">
        <v>509</v>
      </c>
      <c r="BJ47" s="72">
        <v>1</v>
      </c>
    </row>
    <row r="48" spans="1:62" ht="12.75" customHeight="1">
      <c r="A48" s="62" t="s">
        <v>611</v>
      </c>
      <c r="B48" s="121"/>
      <c r="C48" s="26">
        <v>697</v>
      </c>
      <c r="D48" s="26">
        <v>308</v>
      </c>
      <c r="E48" s="26">
        <v>389</v>
      </c>
      <c r="F48" s="129">
        <v>50</v>
      </c>
      <c r="G48" s="26">
        <v>27</v>
      </c>
      <c r="H48" s="130">
        <v>23</v>
      </c>
      <c r="I48" s="26">
        <v>39</v>
      </c>
      <c r="J48" s="26">
        <v>21</v>
      </c>
      <c r="K48" s="26">
        <v>18</v>
      </c>
      <c r="L48" s="129">
        <v>21</v>
      </c>
      <c r="M48" s="26">
        <v>9</v>
      </c>
      <c r="N48" s="130">
        <v>12</v>
      </c>
      <c r="O48" s="26">
        <v>21</v>
      </c>
      <c r="P48" s="26">
        <v>9</v>
      </c>
      <c r="Q48" s="26">
        <v>12</v>
      </c>
      <c r="R48" s="26">
        <v>32</v>
      </c>
      <c r="S48" s="26">
        <v>7</v>
      </c>
      <c r="T48" s="26">
        <v>25</v>
      </c>
      <c r="U48" s="129">
        <v>36</v>
      </c>
      <c r="V48" s="26">
        <v>8</v>
      </c>
      <c r="W48" s="130">
        <v>28</v>
      </c>
      <c r="X48" s="26">
        <v>53</v>
      </c>
      <c r="Y48" s="26">
        <v>16</v>
      </c>
      <c r="Z48" s="26">
        <v>37</v>
      </c>
      <c r="AA48" s="129">
        <v>79</v>
      </c>
      <c r="AB48" s="26">
        <v>40</v>
      </c>
      <c r="AC48" s="130">
        <v>39</v>
      </c>
      <c r="AD48" s="26">
        <v>56</v>
      </c>
      <c r="AE48" s="26">
        <v>24</v>
      </c>
      <c r="AF48" s="26">
        <v>32</v>
      </c>
      <c r="AG48" s="26">
        <v>50</v>
      </c>
      <c r="AH48" s="26">
        <v>25</v>
      </c>
      <c r="AI48" s="26">
        <v>25</v>
      </c>
      <c r="AJ48" s="129">
        <v>51</v>
      </c>
      <c r="AK48" s="26">
        <v>25</v>
      </c>
      <c r="AL48" s="130">
        <v>26</v>
      </c>
      <c r="AM48" s="26">
        <v>55</v>
      </c>
      <c r="AN48" s="26">
        <v>28</v>
      </c>
      <c r="AO48" s="26">
        <v>27</v>
      </c>
      <c r="AP48" s="129">
        <v>48</v>
      </c>
      <c r="AQ48" s="26">
        <v>22</v>
      </c>
      <c r="AR48" s="130">
        <v>26</v>
      </c>
      <c r="AS48" s="26">
        <v>31</v>
      </c>
      <c r="AT48" s="26">
        <v>13</v>
      </c>
      <c r="AU48" s="26">
        <v>18</v>
      </c>
      <c r="AV48" s="26">
        <v>20</v>
      </c>
      <c r="AW48" s="26">
        <v>8</v>
      </c>
      <c r="AX48" s="26">
        <v>12</v>
      </c>
      <c r="AY48" s="129">
        <v>26</v>
      </c>
      <c r="AZ48" s="26">
        <v>10</v>
      </c>
      <c r="BA48" s="130">
        <v>16</v>
      </c>
      <c r="BB48" s="26">
        <v>15</v>
      </c>
      <c r="BC48" s="26">
        <v>9</v>
      </c>
      <c r="BD48" s="26">
        <v>6</v>
      </c>
      <c r="BE48" s="129">
        <v>8</v>
      </c>
      <c r="BF48" s="26">
        <v>2</v>
      </c>
      <c r="BG48" s="130">
        <v>6</v>
      </c>
      <c r="BH48" s="26">
        <v>6</v>
      </c>
      <c r="BI48" s="26">
        <v>5</v>
      </c>
      <c r="BJ48" s="26">
        <v>1</v>
      </c>
    </row>
    <row r="49" spans="1:62" ht="12.75" customHeight="1">
      <c r="A49" s="62" t="s">
        <v>612</v>
      </c>
      <c r="B49" s="121"/>
      <c r="C49" s="26">
        <v>3661</v>
      </c>
      <c r="D49" s="26">
        <v>1785</v>
      </c>
      <c r="E49" s="26">
        <v>1876</v>
      </c>
      <c r="F49" s="129">
        <v>213</v>
      </c>
      <c r="G49" s="26">
        <v>120</v>
      </c>
      <c r="H49" s="130">
        <v>93</v>
      </c>
      <c r="I49" s="26">
        <v>203</v>
      </c>
      <c r="J49" s="26">
        <v>113</v>
      </c>
      <c r="K49" s="26">
        <v>90</v>
      </c>
      <c r="L49" s="129">
        <v>150</v>
      </c>
      <c r="M49" s="26">
        <v>76</v>
      </c>
      <c r="N49" s="130">
        <v>74</v>
      </c>
      <c r="O49" s="26">
        <v>149</v>
      </c>
      <c r="P49" s="26">
        <v>84</v>
      </c>
      <c r="Q49" s="26">
        <v>65</v>
      </c>
      <c r="R49" s="26">
        <v>176</v>
      </c>
      <c r="S49" s="26">
        <v>98</v>
      </c>
      <c r="T49" s="26">
        <v>78</v>
      </c>
      <c r="U49" s="129">
        <v>223</v>
      </c>
      <c r="V49" s="26">
        <v>113</v>
      </c>
      <c r="W49" s="130">
        <v>110</v>
      </c>
      <c r="X49" s="26">
        <v>351</v>
      </c>
      <c r="Y49" s="26">
        <v>176</v>
      </c>
      <c r="Z49" s="26">
        <v>175</v>
      </c>
      <c r="AA49" s="129">
        <v>293</v>
      </c>
      <c r="AB49" s="26">
        <v>146</v>
      </c>
      <c r="AC49" s="130">
        <v>147</v>
      </c>
      <c r="AD49" s="26">
        <v>222</v>
      </c>
      <c r="AE49" s="26">
        <v>108</v>
      </c>
      <c r="AF49" s="26">
        <v>114</v>
      </c>
      <c r="AG49" s="26">
        <v>195</v>
      </c>
      <c r="AH49" s="26">
        <v>95</v>
      </c>
      <c r="AI49" s="26">
        <v>100</v>
      </c>
      <c r="AJ49" s="129">
        <v>224</v>
      </c>
      <c r="AK49" s="26">
        <v>121</v>
      </c>
      <c r="AL49" s="130">
        <v>103</v>
      </c>
      <c r="AM49" s="26">
        <v>314</v>
      </c>
      <c r="AN49" s="26">
        <v>141</v>
      </c>
      <c r="AO49" s="26">
        <v>173</v>
      </c>
      <c r="AP49" s="129">
        <v>230</v>
      </c>
      <c r="AQ49" s="26">
        <v>110</v>
      </c>
      <c r="AR49" s="130">
        <v>120</v>
      </c>
      <c r="AS49" s="26">
        <v>223</v>
      </c>
      <c r="AT49" s="26">
        <v>95</v>
      </c>
      <c r="AU49" s="26">
        <v>128</v>
      </c>
      <c r="AV49" s="26">
        <v>178</v>
      </c>
      <c r="AW49" s="26">
        <v>74</v>
      </c>
      <c r="AX49" s="26">
        <v>104</v>
      </c>
      <c r="AY49" s="129">
        <v>162</v>
      </c>
      <c r="AZ49" s="26">
        <v>69</v>
      </c>
      <c r="BA49" s="130">
        <v>93</v>
      </c>
      <c r="BB49" s="26">
        <v>99</v>
      </c>
      <c r="BC49" s="26">
        <v>32</v>
      </c>
      <c r="BD49" s="26">
        <v>67</v>
      </c>
      <c r="BE49" s="129">
        <v>56</v>
      </c>
      <c r="BF49" s="26">
        <v>14</v>
      </c>
      <c r="BG49" s="130">
        <v>42</v>
      </c>
      <c r="BH49" s="26" t="s">
        <v>509</v>
      </c>
      <c r="BI49" s="26" t="s">
        <v>509</v>
      </c>
      <c r="BJ49" s="26" t="s">
        <v>509</v>
      </c>
    </row>
    <row r="50" spans="1:62" ht="12.75" customHeight="1">
      <c r="A50" s="62" t="s">
        <v>613</v>
      </c>
      <c r="B50" s="121"/>
      <c r="C50" s="26">
        <v>2404</v>
      </c>
      <c r="D50" s="26">
        <v>1043</v>
      </c>
      <c r="E50" s="26">
        <v>1361</v>
      </c>
      <c r="F50" s="129">
        <v>124</v>
      </c>
      <c r="G50" s="26">
        <v>55</v>
      </c>
      <c r="H50" s="130">
        <v>69</v>
      </c>
      <c r="I50" s="26">
        <v>109</v>
      </c>
      <c r="J50" s="26">
        <v>52</v>
      </c>
      <c r="K50" s="26">
        <v>57</v>
      </c>
      <c r="L50" s="129">
        <v>96</v>
      </c>
      <c r="M50" s="26">
        <v>46</v>
      </c>
      <c r="N50" s="130">
        <v>50</v>
      </c>
      <c r="O50" s="26">
        <v>94</v>
      </c>
      <c r="P50" s="26">
        <v>52</v>
      </c>
      <c r="Q50" s="26">
        <v>42</v>
      </c>
      <c r="R50" s="26">
        <v>102</v>
      </c>
      <c r="S50" s="26">
        <v>46</v>
      </c>
      <c r="T50" s="26">
        <v>56</v>
      </c>
      <c r="U50" s="129">
        <v>144</v>
      </c>
      <c r="V50" s="26">
        <v>62</v>
      </c>
      <c r="W50" s="130">
        <v>82</v>
      </c>
      <c r="X50" s="26">
        <v>239</v>
      </c>
      <c r="Y50" s="26">
        <v>111</v>
      </c>
      <c r="Z50" s="26">
        <v>128</v>
      </c>
      <c r="AA50" s="129">
        <v>196</v>
      </c>
      <c r="AB50" s="26">
        <v>98</v>
      </c>
      <c r="AC50" s="130">
        <v>98</v>
      </c>
      <c r="AD50" s="26">
        <v>152</v>
      </c>
      <c r="AE50" s="26">
        <v>71</v>
      </c>
      <c r="AF50" s="26">
        <v>81</v>
      </c>
      <c r="AG50" s="26">
        <v>136</v>
      </c>
      <c r="AH50" s="26">
        <v>59</v>
      </c>
      <c r="AI50" s="26">
        <v>77</v>
      </c>
      <c r="AJ50" s="129">
        <v>139</v>
      </c>
      <c r="AK50" s="26">
        <v>67</v>
      </c>
      <c r="AL50" s="130">
        <v>72</v>
      </c>
      <c r="AM50" s="26">
        <v>170</v>
      </c>
      <c r="AN50" s="26">
        <v>73</v>
      </c>
      <c r="AO50" s="26">
        <v>97</v>
      </c>
      <c r="AP50" s="129">
        <v>147</v>
      </c>
      <c r="AQ50" s="26">
        <v>62</v>
      </c>
      <c r="AR50" s="130">
        <v>85</v>
      </c>
      <c r="AS50" s="26">
        <v>104</v>
      </c>
      <c r="AT50" s="26">
        <v>50</v>
      </c>
      <c r="AU50" s="26">
        <v>54</v>
      </c>
      <c r="AV50" s="26">
        <v>116</v>
      </c>
      <c r="AW50" s="26">
        <v>41</v>
      </c>
      <c r="AX50" s="26">
        <v>75</v>
      </c>
      <c r="AY50" s="129">
        <v>120</v>
      </c>
      <c r="AZ50" s="26">
        <v>47</v>
      </c>
      <c r="BA50" s="130">
        <v>73</v>
      </c>
      <c r="BB50" s="26">
        <v>87</v>
      </c>
      <c r="BC50" s="26">
        <v>34</v>
      </c>
      <c r="BD50" s="26">
        <v>53</v>
      </c>
      <c r="BE50" s="129">
        <v>128</v>
      </c>
      <c r="BF50" s="26">
        <v>17</v>
      </c>
      <c r="BG50" s="130">
        <v>111</v>
      </c>
      <c r="BH50" s="26">
        <v>1</v>
      </c>
      <c r="BI50" s="26" t="s">
        <v>509</v>
      </c>
      <c r="BJ50" s="26">
        <v>1</v>
      </c>
    </row>
    <row r="51" spans="1:62" ht="12.75" customHeight="1">
      <c r="A51" s="75" t="s">
        <v>614</v>
      </c>
      <c r="B51" s="122"/>
      <c r="C51" s="73">
        <v>2143</v>
      </c>
      <c r="D51" s="73">
        <v>1039</v>
      </c>
      <c r="E51" s="73">
        <v>1104</v>
      </c>
      <c r="F51" s="131">
        <v>133</v>
      </c>
      <c r="G51" s="73">
        <v>66</v>
      </c>
      <c r="H51" s="132">
        <v>67</v>
      </c>
      <c r="I51" s="73">
        <v>111</v>
      </c>
      <c r="J51" s="73">
        <v>64</v>
      </c>
      <c r="K51" s="73">
        <v>47</v>
      </c>
      <c r="L51" s="131">
        <v>71</v>
      </c>
      <c r="M51" s="73">
        <v>45</v>
      </c>
      <c r="N51" s="132">
        <v>26</v>
      </c>
      <c r="O51" s="73">
        <v>107</v>
      </c>
      <c r="P51" s="73">
        <v>71</v>
      </c>
      <c r="Q51" s="73">
        <v>36</v>
      </c>
      <c r="R51" s="73">
        <v>81</v>
      </c>
      <c r="S51" s="73">
        <v>39</v>
      </c>
      <c r="T51" s="73">
        <v>42</v>
      </c>
      <c r="U51" s="131">
        <v>153</v>
      </c>
      <c r="V51" s="73">
        <v>69</v>
      </c>
      <c r="W51" s="132">
        <v>84</v>
      </c>
      <c r="X51" s="73">
        <v>208</v>
      </c>
      <c r="Y51" s="73">
        <v>93</v>
      </c>
      <c r="Z51" s="73">
        <v>115</v>
      </c>
      <c r="AA51" s="131">
        <v>170</v>
      </c>
      <c r="AB51" s="73">
        <v>80</v>
      </c>
      <c r="AC51" s="132">
        <v>90</v>
      </c>
      <c r="AD51" s="73">
        <v>131</v>
      </c>
      <c r="AE51" s="73">
        <v>63</v>
      </c>
      <c r="AF51" s="73">
        <v>68</v>
      </c>
      <c r="AG51" s="73">
        <v>94</v>
      </c>
      <c r="AH51" s="73">
        <v>48</v>
      </c>
      <c r="AI51" s="73">
        <v>46</v>
      </c>
      <c r="AJ51" s="131">
        <v>127</v>
      </c>
      <c r="AK51" s="73">
        <v>59</v>
      </c>
      <c r="AL51" s="132">
        <v>68</v>
      </c>
      <c r="AM51" s="73">
        <v>178</v>
      </c>
      <c r="AN51" s="73">
        <v>76</v>
      </c>
      <c r="AO51" s="73">
        <v>102</v>
      </c>
      <c r="AP51" s="131">
        <v>191</v>
      </c>
      <c r="AQ51" s="73">
        <v>84</v>
      </c>
      <c r="AR51" s="132">
        <v>107</v>
      </c>
      <c r="AS51" s="73">
        <v>142</v>
      </c>
      <c r="AT51" s="73">
        <v>72</v>
      </c>
      <c r="AU51" s="73">
        <v>70</v>
      </c>
      <c r="AV51" s="73">
        <v>102</v>
      </c>
      <c r="AW51" s="73">
        <v>47</v>
      </c>
      <c r="AX51" s="73">
        <v>55</v>
      </c>
      <c r="AY51" s="131">
        <v>61</v>
      </c>
      <c r="AZ51" s="73">
        <v>29</v>
      </c>
      <c r="BA51" s="132">
        <v>32</v>
      </c>
      <c r="BB51" s="73">
        <v>41</v>
      </c>
      <c r="BC51" s="73">
        <v>16</v>
      </c>
      <c r="BD51" s="73">
        <v>25</v>
      </c>
      <c r="BE51" s="131">
        <v>37</v>
      </c>
      <c r="BF51" s="73">
        <v>14</v>
      </c>
      <c r="BG51" s="132">
        <v>23</v>
      </c>
      <c r="BH51" s="73">
        <v>5</v>
      </c>
      <c r="BI51" s="73">
        <v>4</v>
      </c>
      <c r="BJ51" s="73">
        <v>1</v>
      </c>
    </row>
    <row r="52" spans="1:62" ht="12.75" customHeight="1">
      <c r="A52" s="62" t="s">
        <v>615</v>
      </c>
      <c r="B52" s="121"/>
      <c r="C52" s="26">
        <v>2802</v>
      </c>
      <c r="D52" s="26">
        <v>1353</v>
      </c>
      <c r="E52" s="26">
        <v>1449</v>
      </c>
      <c r="F52" s="129">
        <v>180</v>
      </c>
      <c r="G52" s="26">
        <v>98</v>
      </c>
      <c r="H52" s="130">
        <v>82</v>
      </c>
      <c r="I52" s="26">
        <v>173</v>
      </c>
      <c r="J52" s="26">
        <v>92</v>
      </c>
      <c r="K52" s="26">
        <v>81</v>
      </c>
      <c r="L52" s="129">
        <v>120</v>
      </c>
      <c r="M52" s="26">
        <v>62</v>
      </c>
      <c r="N52" s="130">
        <v>58</v>
      </c>
      <c r="O52" s="26">
        <v>114</v>
      </c>
      <c r="P52" s="26">
        <v>57</v>
      </c>
      <c r="Q52" s="26">
        <v>57</v>
      </c>
      <c r="R52" s="26">
        <v>112</v>
      </c>
      <c r="S52" s="26">
        <v>61</v>
      </c>
      <c r="T52" s="26">
        <v>51</v>
      </c>
      <c r="U52" s="129">
        <v>209</v>
      </c>
      <c r="V52" s="26">
        <v>100</v>
      </c>
      <c r="W52" s="130">
        <v>109</v>
      </c>
      <c r="X52" s="26">
        <v>295</v>
      </c>
      <c r="Y52" s="26">
        <v>138</v>
      </c>
      <c r="Z52" s="26">
        <v>157</v>
      </c>
      <c r="AA52" s="129">
        <v>281</v>
      </c>
      <c r="AB52" s="26">
        <v>138</v>
      </c>
      <c r="AC52" s="130">
        <v>143</v>
      </c>
      <c r="AD52" s="26">
        <v>230</v>
      </c>
      <c r="AE52" s="26">
        <v>117</v>
      </c>
      <c r="AF52" s="26">
        <v>113</v>
      </c>
      <c r="AG52" s="26">
        <v>174</v>
      </c>
      <c r="AH52" s="26">
        <v>83</v>
      </c>
      <c r="AI52" s="26">
        <v>91</v>
      </c>
      <c r="AJ52" s="129">
        <v>160</v>
      </c>
      <c r="AK52" s="26">
        <v>71</v>
      </c>
      <c r="AL52" s="130">
        <v>89</v>
      </c>
      <c r="AM52" s="26">
        <v>203</v>
      </c>
      <c r="AN52" s="26">
        <v>92</v>
      </c>
      <c r="AO52" s="26">
        <v>111</v>
      </c>
      <c r="AP52" s="129">
        <v>156</v>
      </c>
      <c r="AQ52" s="26">
        <v>78</v>
      </c>
      <c r="AR52" s="130">
        <v>78</v>
      </c>
      <c r="AS52" s="26">
        <v>128</v>
      </c>
      <c r="AT52" s="26">
        <v>58</v>
      </c>
      <c r="AU52" s="26">
        <v>70</v>
      </c>
      <c r="AV52" s="26">
        <v>100</v>
      </c>
      <c r="AW52" s="26">
        <v>45</v>
      </c>
      <c r="AX52" s="26">
        <v>55</v>
      </c>
      <c r="AY52" s="129">
        <v>85</v>
      </c>
      <c r="AZ52" s="26">
        <v>35</v>
      </c>
      <c r="BA52" s="130">
        <v>50</v>
      </c>
      <c r="BB52" s="26">
        <v>42</v>
      </c>
      <c r="BC52" s="26">
        <v>15</v>
      </c>
      <c r="BD52" s="26">
        <v>27</v>
      </c>
      <c r="BE52" s="129">
        <v>38</v>
      </c>
      <c r="BF52" s="26">
        <v>11</v>
      </c>
      <c r="BG52" s="130">
        <v>27</v>
      </c>
      <c r="BH52" s="26">
        <v>2</v>
      </c>
      <c r="BI52" s="26">
        <v>2</v>
      </c>
      <c r="BJ52" s="26" t="s">
        <v>509</v>
      </c>
    </row>
    <row r="53" spans="1:62" ht="12.75" customHeight="1">
      <c r="A53" s="62" t="s">
        <v>616</v>
      </c>
      <c r="B53" s="121"/>
      <c r="C53" s="26">
        <v>1653</v>
      </c>
      <c r="D53" s="26">
        <v>759</v>
      </c>
      <c r="E53" s="26">
        <v>894</v>
      </c>
      <c r="F53" s="129">
        <v>86</v>
      </c>
      <c r="G53" s="26">
        <v>41</v>
      </c>
      <c r="H53" s="130">
        <v>45</v>
      </c>
      <c r="I53" s="26">
        <v>87</v>
      </c>
      <c r="J53" s="26">
        <v>41</v>
      </c>
      <c r="K53" s="26">
        <v>46</v>
      </c>
      <c r="L53" s="129">
        <v>72</v>
      </c>
      <c r="M53" s="26">
        <v>34</v>
      </c>
      <c r="N53" s="130">
        <v>38</v>
      </c>
      <c r="O53" s="26">
        <v>60</v>
      </c>
      <c r="P53" s="26">
        <v>29</v>
      </c>
      <c r="Q53" s="26">
        <v>31</v>
      </c>
      <c r="R53" s="26">
        <v>84</v>
      </c>
      <c r="S53" s="26">
        <v>40</v>
      </c>
      <c r="T53" s="26">
        <v>44</v>
      </c>
      <c r="U53" s="129">
        <v>84</v>
      </c>
      <c r="V53" s="26">
        <v>37</v>
      </c>
      <c r="W53" s="130">
        <v>47</v>
      </c>
      <c r="X53" s="26">
        <v>109</v>
      </c>
      <c r="Y53" s="26">
        <v>49</v>
      </c>
      <c r="Z53" s="26">
        <v>60</v>
      </c>
      <c r="AA53" s="129">
        <v>130</v>
      </c>
      <c r="AB53" s="26">
        <v>62</v>
      </c>
      <c r="AC53" s="130">
        <v>68</v>
      </c>
      <c r="AD53" s="26">
        <v>139</v>
      </c>
      <c r="AE53" s="26">
        <v>64</v>
      </c>
      <c r="AF53" s="26">
        <v>75</v>
      </c>
      <c r="AG53" s="26">
        <v>103</v>
      </c>
      <c r="AH53" s="26">
        <v>50</v>
      </c>
      <c r="AI53" s="26">
        <v>53</v>
      </c>
      <c r="AJ53" s="129">
        <v>116</v>
      </c>
      <c r="AK53" s="26">
        <v>47</v>
      </c>
      <c r="AL53" s="130">
        <v>69</v>
      </c>
      <c r="AM53" s="26">
        <v>144</v>
      </c>
      <c r="AN53" s="26">
        <v>68</v>
      </c>
      <c r="AO53" s="26">
        <v>76</v>
      </c>
      <c r="AP53" s="129">
        <v>115</v>
      </c>
      <c r="AQ53" s="26">
        <v>57</v>
      </c>
      <c r="AR53" s="130">
        <v>58</v>
      </c>
      <c r="AS53" s="26">
        <v>72</v>
      </c>
      <c r="AT53" s="26">
        <v>34</v>
      </c>
      <c r="AU53" s="26">
        <v>38</v>
      </c>
      <c r="AV53" s="26">
        <v>91</v>
      </c>
      <c r="AW53" s="26">
        <v>41</v>
      </c>
      <c r="AX53" s="26">
        <v>50</v>
      </c>
      <c r="AY53" s="129">
        <v>86</v>
      </c>
      <c r="AZ53" s="26">
        <v>35</v>
      </c>
      <c r="BA53" s="130">
        <v>51</v>
      </c>
      <c r="BB53" s="26">
        <v>36</v>
      </c>
      <c r="BC53" s="26">
        <v>16</v>
      </c>
      <c r="BD53" s="26">
        <v>20</v>
      </c>
      <c r="BE53" s="129">
        <v>34</v>
      </c>
      <c r="BF53" s="26">
        <v>13</v>
      </c>
      <c r="BG53" s="130">
        <v>21</v>
      </c>
      <c r="BH53" s="26">
        <v>5</v>
      </c>
      <c r="BI53" s="26">
        <v>1</v>
      </c>
      <c r="BJ53" s="26">
        <v>4</v>
      </c>
    </row>
    <row r="54" spans="1:62" ht="12.75" customHeight="1">
      <c r="A54" s="62" t="s">
        <v>617</v>
      </c>
      <c r="B54" s="121"/>
      <c r="C54" s="26">
        <v>1962</v>
      </c>
      <c r="D54" s="26">
        <v>902</v>
      </c>
      <c r="E54" s="26">
        <v>1060</v>
      </c>
      <c r="F54" s="129">
        <v>87</v>
      </c>
      <c r="G54" s="26">
        <v>48</v>
      </c>
      <c r="H54" s="130">
        <v>39</v>
      </c>
      <c r="I54" s="26">
        <v>104</v>
      </c>
      <c r="J54" s="26">
        <v>46</v>
      </c>
      <c r="K54" s="26">
        <v>58</v>
      </c>
      <c r="L54" s="129">
        <v>94</v>
      </c>
      <c r="M54" s="26">
        <v>49</v>
      </c>
      <c r="N54" s="130">
        <v>45</v>
      </c>
      <c r="O54" s="26">
        <v>97</v>
      </c>
      <c r="P54" s="26">
        <v>48</v>
      </c>
      <c r="Q54" s="26">
        <v>49</v>
      </c>
      <c r="R54" s="26">
        <v>109</v>
      </c>
      <c r="S54" s="26">
        <v>60</v>
      </c>
      <c r="T54" s="26">
        <v>49</v>
      </c>
      <c r="U54" s="129">
        <v>97</v>
      </c>
      <c r="V54" s="26">
        <v>46</v>
      </c>
      <c r="W54" s="130">
        <v>51</v>
      </c>
      <c r="X54" s="26">
        <v>156</v>
      </c>
      <c r="Y54" s="26">
        <v>70</v>
      </c>
      <c r="Z54" s="26">
        <v>86</v>
      </c>
      <c r="AA54" s="129">
        <v>175</v>
      </c>
      <c r="AB54" s="26">
        <v>71</v>
      </c>
      <c r="AC54" s="130">
        <v>104</v>
      </c>
      <c r="AD54" s="26">
        <v>167</v>
      </c>
      <c r="AE54" s="26">
        <v>85</v>
      </c>
      <c r="AF54" s="26">
        <v>82</v>
      </c>
      <c r="AG54" s="26">
        <v>148</v>
      </c>
      <c r="AH54" s="26">
        <v>69</v>
      </c>
      <c r="AI54" s="26">
        <v>79</v>
      </c>
      <c r="AJ54" s="129">
        <v>138</v>
      </c>
      <c r="AK54" s="26">
        <v>67</v>
      </c>
      <c r="AL54" s="130">
        <v>71</v>
      </c>
      <c r="AM54" s="26">
        <v>170</v>
      </c>
      <c r="AN54" s="26">
        <v>82</v>
      </c>
      <c r="AO54" s="26">
        <v>88</v>
      </c>
      <c r="AP54" s="129">
        <v>96</v>
      </c>
      <c r="AQ54" s="26">
        <v>42</v>
      </c>
      <c r="AR54" s="130">
        <v>54</v>
      </c>
      <c r="AS54" s="26">
        <v>85</v>
      </c>
      <c r="AT54" s="26">
        <v>37</v>
      </c>
      <c r="AU54" s="26">
        <v>48</v>
      </c>
      <c r="AV54" s="26">
        <v>66</v>
      </c>
      <c r="AW54" s="26">
        <v>30</v>
      </c>
      <c r="AX54" s="26">
        <v>36</v>
      </c>
      <c r="AY54" s="129">
        <v>67</v>
      </c>
      <c r="AZ54" s="26">
        <v>26</v>
      </c>
      <c r="BA54" s="130">
        <v>41</v>
      </c>
      <c r="BB54" s="26">
        <v>54</v>
      </c>
      <c r="BC54" s="26">
        <v>14</v>
      </c>
      <c r="BD54" s="26">
        <v>40</v>
      </c>
      <c r="BE54" s="129">
        <v>51</v>
      </c>
      <c r="BF54" s="26">
        <v>12</v>
      </c>
      <c r="BG54" s="130">
        <v>39</v>
      </c>
      <c r="BH54" s="26">
        <v>1</v>
      </c>
      <c r="BI54" s="26" t="s">
        <v>509</v>
      </c>
      <c r="BJ54" s="26">
        <v>1</v>
      </c>
    </row>
    <row r="55" spans="1:62" ht="12.75" customHeight="1">
      <c r="A55" s="62" t="s">
        <v>618</v>
      </c>
      <c r="B55" s="121"/>
      <c r="C55" s="26">
        <v>972</v>
      </c>
      <c r="D55" s="26">
        <v>443</v>
      </c>
      <c r="E55" s="26">
        <v>529</v>
      </c>
      <c r="F55" s="129">
        <v>34</v>
      </c>
      <c r="G55" s="26">
        <v>14</v>
      </c>
      <c r="H55" s="130">
        <v>20</v>
      </c>
      <c r="I55" s="26">
        <v>42</v>
      </c>
      <c r="J55" s="26">
        <v>23</v>
      </c>
      <c r="K55" s="26">
        <v>19</v>
      </c>
      <c r="L55" s="129">
        <v>34</v>
      </c>
      <c r="M55" s="26">
        <v>15</v>
      </c>
      <c r="N55" s="130">
        <v>19</v>
      </c>
      <c r="O55" s="26">
        <v>27</v>
      </c>
      <c r="P55" s="26">
        <v>16</v>
      </c>
      <c r="Q55" s="26">
        <v>11</v>
      </c>
      <c r="R55" s="26">
        <v>60</v>
      </c>
      <c r="S55" s="26">
        <v>26</v>
      </c>
      <c r="T55" s="26">
        <v>34</v>
      </c>
      <c r="U55" s="129">
        <v>51</v>
      </c>
      <c r="V55" s="26">
        <v>21</v>
      </c>
      <c r="W55" s="130">
        <v>30</v>
      </c>
      <c r="X55" s="26">
        <v>67</v>
      </c>
      <c r="Y55" s="26">
        <v>26</v>
      </c>
      <c r="Z55" s="26">
        <v>41</v>
      </c>
      <c r="AA55" s="129">
        <v>71</v>
      </c>
      <c r="AB55" s="26">
        <v>27</v>
      </c>
      <c r="AC55" s="130">
        <v>44</v>
      </c>
      <c r="AD55" s="26">
        <v>66</v>
      </c>
      <c r="AE55" s="26">
        <v>36</v>
      </c>
      <c r="AF55" s="26">
        <v>30</v>
      </c>
      <c r="AG55" s="26">
        <v>52</v>
      </c>
      <c r="AH55" s="26">
        <v>33</v>
      </c>
      <c r="AI55" s="26">
        <v>19</v>
      </c>
      <c r="AJ55" s="129">
        <v>72</v>
      </c>
      <c r="AK55" s="26">
        <v>38</v>
      </c>
      <c r="AL55" s="130">
        <v>34</v>
      </c>
      <c r="AM55" s="26">
        <v>96</v>
      </c>
      <c r="AN55" s="26">
        <v>42</v>
      </c>
      <c r="AO55" s="26">
        <v>54</v>
      </c>
      <c r="AP55" s="129">
        <v>82</v>
      </c>
      <c r="AQ55" s="26">
        <v>41</v>
      </c>
      <c r="AR55" s="130">
        <v>41</v>
      </c>
      <c r="AS55" s="26">
        <v>71</v>
      </c>
      <c r="AT55" s="26">
        <v>32</v>
      </c>
      <c r="AU55" s="26">
        <v>39</v>
      </c>
      <c r="AV55" s="26">
        <v>58</v>
      </c>
      <c r="AW55" s="26">
        <v>21</v>
      </c>
      <c r="AX55" s="26">
        <v>37</v>
      </c>
      <c r="AY55" s="129">
        <v>47</v>
      </c>
      <c r="AZ55" s="26">
        <v>18</v>
      </c>
      <c r="BA55" s="130">
        <v>29</v>
      </c>
      <c r="BB55" s="26">
        <v>29</v>
      </c>
      <c r="BC55" s="26">
        <v>9</v>
      </c>
      <c r="BD55" s="26">
        <v>20</v>
      </c>
      <c r="BE55" s="129">
        <v>13</v>
      </c>
      <c r="BF55" s="26">
        <v>5</v>
      </c>
      <c r="BG55" s="130">
        <v>8</v>
      </c>
      <c r="BH55" s="26" t="s">
        <v>509</v>
      </c>
      <c r="BI55" s="26" t="s">
        <v>509</v>
      </c>
      <c r="BJ55" s="26" t="s">
        <v>509</v>
      </c>
    </row>
    <row r="56" spans="1:62" ht="12.75" customHeight="1">
      <c r="A56" s="62" t="s">
        <v>619</v>
      </c>
      <c r="B56" s="121"/>
      <c r="C56" s="26">
        <v>1543</v>
      </c>
      <c r="D56" s="26">
        <v>726</v>
      </c>
      <c r="E56" s="26">
        <v>817</v>
      </c>
      <c r="F56" s="129">
        <v>62</v>
      </c>
      <c r="G56" s="26">
        <v>36</v>
      </c>
      <c r="H56" s="130">
        <v>26</v>
      </c>
      <c r="I56" s="26">
        <v>73</v>
      </c>
      <c r="J56" s="26">
        <v>33</v>
      </c>
      <c r="K56" s="26">
        <v>40</v>
      </c>
      <c r="L56" s="129">
        <v>103</v>
      </c>
      <c r="M56" s="26">
        <v>48</v>
      </c>
      <c r="N56" s="130">
        <v>55</v>
      </c>
      <c r="O56" s="26">
        <v>130</v>
      </c>
      <c r="P56" s="26">
        <v>68</v>
      </c>
      <c r="Q56" s="26">
        <v>62</v>
      </c>
      <c r="R56" s="26">
        <v>104</v>
      </c>
      <c r="S56" s="26">
        <v>49</v>
      </c>
      <c r="T56" s="26">
        <v>55</v>
      </c>
      <c r="U56" s="129">
        <v>92</v>
      </c>
      <c r="V56" s="26">
        <v>42</v>
      </c>
      <c r="W56" s="130">
        <v>50</v>
      </c>
      <c r="X56" s="26">
        <v>95</v>
      </c>
      <c r="Y56" s="26">
        <v>43</v>
      </c>
      <c r="Z56" s="26">
        <v>52</v>
      </c>
      <c r="AA56" s="129">
        <v>94</v>
      </c>
      <c r="AB56" s="26">
        <v>40</v>
      </c>
      <c r="AC56" s="130">
        <v>54</v>
      </c>
      <c r="AD56" s="26">
        <v>137</v>
      </c>
      <c r="AE56" s="26">
        <v>57</v>
      </c>
      <c r="AF56" s="26">
        <v>80</v>
      </c>
      <c r="AG56" s="26">
        <v>156</v>
      </c>
      <c r="AH56" s="26">
        <v>62</v>
      </c>
      <c r="AI56" s="26">
        <v>94</v>
      </c>
      <c r="AJ56" s="129">
        <v>126</v>
      </c>
      <c r="AK56" s="26">
        <v>59</v>
      </c>
      <c r="AL56" s="130">
        <v>67</v>
      </c>
      <c r="AM56" s="26">
        <v>142</v>
      </c>
      <c r="AN56" s="26">
        <v>74</v>
      </c>
      <c r="AO56" s="26">
        <v>68</v>
      </c>
      <c r="AP56" s="129">
        <v>90</v>
      </c>
      <c r="AQ56" s="26">
        <v>52</v>
      </c>
      <c r="AR56" s="130">
        <v>38</v>
      </c>
      <c r="AS56" s="26">
        <v>55</v>
      </c>
      <c r="AT56" s="26">
        <v>28</v>
      </c>
      <c r="AU56" s="26">
        <v>27</v>
      </c>
      <c r="AV56" s="26">
        <v>38</v>
      </c>
      <c r="AW56" s="26">
        <v>20</v>
      </c>
      <c r="AX56" s="26">
        <v>18</v>
      </c>
      <c r="AY56" s="129">
        <v>24</v>
      </c>
      <c r="AZ56" s="26">
        <v>9</v>
      </c>
      <c r="BA56" s="130">
        <v>15</v>
      </c>
      <c r="BB56" s="26">
        <v>14</v>
      </c>
      <c r="BC56" s="26">
        <v>5</v>
      </c>
      <c r="BD56" s="26">
        <v>9</v>
      </c>
      <c r="BE56" s="129">
        <v>8</v>
      </c>
      <c r="BF56" s="26">
        <v>1</v>
      </c>
      <c r="BG56" s="130">
        <v>7</v>
      </c>
      <c r="BH56" s="26" t="s">
        <v>509</v>
      </c>
      <c r="BI56" s="26" t="s">
        <v>509</v>
      </c>
      <c r="BJ56" s="26" t="s">
        <v>509</v>
      </c>
    </row>
    <row r="57" spans="1:62" ht="12.75" customHeight="1">
      <c r="A57" s="74" t="s">
        <v>620</v>
      </c>
      <c r="B57" s="120"/>
      <c r="C57" s="72">
        <v>1375</v>
      </c>
      <c r="D57" s="72">
        <v>640</v>
      </c>
      <c r="E57" s="72">
        <v>735</v>
      </c>
      <c r="F57" s="127">
        <v>33</v>
      </c>
      <c r="G57" s="72">
        <v>20</v>
      </c>
      <c r="H57" s="128">
        <v>13</v>
      </c>
      <c r="I57" s="72">
        <v>50</v>
      </c>
      <c r="J57" s="72">
        <v>18</v>
      </c>
      <c r="K57" s="72">
        <v>32</v>
      </c>
      <c r="L57" s="127">
        <v>52</v>
      </c>
      <c r="M57" s="72">
        <v>35</v>
      </c>
      <c r="N57" s="128">
        <v>17</v>
      </c>
      <c r="O57" s="72">
        <v>60</v>
      </c>
      <c r="P57" s="72">
        <v>35</v>
      </c>
      <c r="Q57" s="72">
        <v>25</v>
      </c>
      <c r="R57" s="72">
        <v>92</v>
      </c>
      <c r="S57" s="72">
        <v>46</v>
      </c>
      <c r="T57" s="72">
        <v>46</v>
      </c>
      <c r="U57" s="127">
        <v>78</v>
      </c>
      <c r="V57" s="72">
        <v>27</v>
      </c>
      <c r="W57" s="128">
        <v>51</v>
      </c>
      <c r="X57" s="72">
        <v>52</v>
      </c>
      <c r="Y57" s="72">
        <v>25</v>
      </c>
      <c r="Z57" s="72">
        <v>27</v>
      </c>
      <c r="AA57" s="127">
        <v>82</v>
      </c>
      <c r="AB57" s="72">
        <v>31</v>
      </c>
      <c r="AC57" s="128">
        <v>51</v>
      </c>
      <c r="AD57" s="72">
        <v>55</v>
      </c>
      <c r="AE57" s="72">
        <v>27</v>
      </c>
      <c r="AF57" s="72">
        <v>28</v>
      </c>
      <c r="AG57" s="72">
        <v>70</v>
      </c>
      <c r="AH57" s="72">
        <v>26</v>
      </c>
      <c r="AI57" s="72">
        <v>44</v>
      </c>
      <c r="AJ57" s="127">
        <v>122</v>
      </c>
      <c r="AK57" s="72">
        <v>51</v>
      </c>
      <c r="AL57" s="128">
        <v>71</v>
      </c>
      <c r="AM57" s="72">
        <v>180</v>
      </c>
      <c r="AN57" s="72">
        <v>81</v>
      </c>
      <c r="AO57" s="72">
        <v>99</v>
      </c>
      <c r="AP57" s="127">
        <v>145</v>
      </c>
      <c r="AQ57" s="72">
        <v>66</v>
      </c>
      <c r="AR57" s="128">
        <v>79</v>
      </c>
      <c r="AS57" s="72">
        <v>118</v>
      </c>
      <c r="AT57" s="72">
        <v>61</v>
      </c>
      <c r="AU57" s="72">
        <v>57</v>
      </c>
      <c r="AV57" s="72">
        <v>92</v>
      </c>
      <c r="AW57" s="72">
        <v>48</v>
      </c>
      <c r="AX57" s="72">
        <v>44</v>
      </c>
      <c r="AY57" s="127">
        <v>50</v>
      </c>
      <c r="AZ57" s="72">
        <v>30</v>
      </c>
      <c r="BA57" s="128">
        <v>20</v>
      </c>
      <c r="BB57" s="72">
        <v>25</v>
      </c>
      <c r="BC57" s="72">
        <v>8</v>
      </c>
      <c r="BD57" s="72">
        <v>17</v>
      </c>
      <c r="BE57" s="127">
        <v>19</v>
      </c>
      <c r="BF57" s="72">
        <v>5</v>
      </c>
      <c r="BG57" s="128">
        <v>14</v>
      </c>
      <c r="BH57" s="72" t="s">
        <v>509</v>
      </c>
      <c r="BI57" s="72" t="s">
        <v>509</v>
      </c>
      <c r="BJ57" s="72" t="s">
        <v>509</v>
      </c>
    </row>
    <row r="58" spans="1:62" ht="12.75" customHeight="1">
      <c r="A58" s="62" t="s">
        <v>621</v>
      </c>
      <c r="B58" s="121"/>
      <c r="C58" s="26">
        <v>4252</v>
      </c>
      <c r="D58" s="26">
        <v>1952</v>
      </c>
      <c r="E58" s="26">
        <v>2300</v>
      </c>
      <c r="F58" s="129">
        <v>196</v>
      </c>
      <c r="G58" s="26">
        <v>90</v>
      </c>
      <c r="H58" s="130">
        <v>106</v>
      </c>
      <c r="I58" s="26">
        <v>149</v>
      </c>
      <c r="J58" s="26">
        <v>74</v>
      </c>
      <c r="K58" s="26">
        <v>75</v>
      </c>
      <c r="L58" s="129">
        <v>194</v>
      </c>
      <c r="M58" s="26">
        <v>92</v>
      </c>
      <c r="N58" s="130">
        <v>102</v>
      </c>
      <c r="O58" s="26">
        <v>235</v>
      </c>
      <c r="P58" s="26">
        <v>119</v>
      </c>
      <c r="Q58" s="26">
        <v>116</v>
      </c>
      <c r="R58" s="26">
        <v>251</v>
      </c>
      <c r="S58" s="26">
        <v>116</v>
      </c>
      <c r="T58" s="26">
        <v>135</v>
      </c>
      <c r="U58" s="129">
        <v>319</v>
      </c>
      <c r="V58" s="26">
        <v>144</v>
      </c>
      <c r="W58" s="130">
        <v>175</v>
      </c>
      <c r="X58" s="26">
        <v>337</v>
      </c>
      <c r="Y58" s="26">
        <v>162</v>
      </c>
      <c r="Z58" s="26">
        <v>175</v>
      </c>
      <c r="AA58" s="129">
        <v>294</v>
      </c>
      <c r="AB58" s="26">
        <v>144</v>
      </c>
      <c r="AC58" s="130">
        <v>150</v>
      </c>
      <c r="AD58" s="26">
        <v>265</v>
      </c>
      <c r="AE58" s="26">
        <v>116</v>
      </c>
      <c r="AF58" s="26">
        <v>149</v>
      </c>
      <c r="AG58" s="26">
        <v>262</v>
      </c>
      <c r="AH58" s="26">
        <v>116</v>
      </c>
      <c r="AI58" s="26">
        <v>146</v>
      </c>
      <c r="AJ58" s="129">
        <v>328</v>
      </c>
      <c r="AK58" s="26">
        <v>136</v>
      </c>
      <c r="AL58" s="130">
        <v>192</v>
      </c>
      <c r="AM58" s="26">
        <v>409</v>
      </c>
      <c r="AN58" s="26">
        <v>189</v>
      </c>
      <c r="AO58" s="26">
        <v>220</v>
      </c>
      <c r="AP58" s="129">
        <v>350</v>
      </c>
      <c r="AQ58" s="26">
        <v>170</v>
      </c>
      <c r="AR58" s="130">
        <v>180</v>
      </c>
      <c r="AS58" s="26">
        <v>257</v>
      </c>
      <c r="AT58" s="26">
        <v>118</v>
      </c>
      <c r="AU58" s="26">
        <v>139</v>
      </c>
      <c r="AV58" s="26">
        <v>175</v>
      </c>
      <c r="AW58" s="26">
        <v>73</v>
      </c>
      <c r="AX58" s="26">
        <v>102</v>
      </c>
      <c r="AY58" s="129">
        <v>114</v>
      </c>
      <c r="AZ58" s="26">
        <v>44</v>
      </c>
      <c r="BA58" s="130">
        <v>70</v>
      </c>
      <c r="BB58" s="26">
        <v>76</v>
      </c>
      <c r="BC58" s="26">
        <v>36</v>
      </c>
      <c r="BD58" s="26">
        <v>40</v>
      </c>
      <c r="BE58" s="129">
        <v>39</v>
      </c>
      <c r="BF58" s="26">
        <v>11</v>
      </c>
      <c r="BG58" s="130">
        <v>28</v>
      </c>
      <c r="BH58" s="26">
        <v>2</v>
      </c>
      <c r="BI58" s="26">
        <v>2</v>
      </c>
      <c r="BJ58" s="26" t="s">
        <v>509</v>
      </c>
    </row>
    <row r="59" spans="1:62" ht="12.75" customHeight="1">
      <c r="A59" s="62" t="s">
        <v>622</v>
      </c>
      <c r="B59" s="121"/>
      <c r="C59" s="26">
        <v>3436</v>
      </c>
      <c r="D59" s="26">
        <v>1606</v>
      </c>
      <c r="E59" s="26">
        <v>1830</v>
      </c>
      <c r="F59" s="129">
        <v>148</v>
      </c>
      <c r="G59" s="26">
        <v>68</v>
      </c>
      <c r="H59" s="130">
        <v>80</v>
      </c>
      <c r="I59" s="26">
        <v>137</v>
      </c>
      <c r="J59" s="26">
        <v>69</v>
      </c>
      <c r="K59" s="26">
        <v>68</v>
      </c>
      <c r="L59" s="129">
        <v>173</v>
      </c>
      <c r="M59" s="26">
        <v>97</v>
      </c>
      <c r="N59" s="130">
        <v>76</v>
      </c>
      <c r="O59" s="26">
        <v>180</v>
      </c>
      <c r="P59" s="26">
        <v>85</v>
      </c>
      <c r="Q59" s="26">
        <v>95</v>
      </c>
      <c r="R59" s="26">
        <v>202</v>
      </c>
      <c r="S59" s="26">
        <v>104</v>
      </c>
      <c r="T59" s="26">
        <v>98</v>
      </c>
      <c r="U59" s="129">
        <v>230</v>
      </c>
      <c r="V59" s="26">
        <v>101</v>
      </c>
      <c r="W59" s="130">
        <v>129</v>
      </c>
      <c r="X59" s="26">
        <v>291</v>
      </c>
      <c r="Y59" s="26">
        <v>141</v>
      </c>
      <c r="Z59" s="26">
        <v>150</v>
      </c>
      <c r="AA59" s="129">
        <v>239</v>
      </c>
      <c r="AB59" s="26">
        <v>111</v>
      </c>
      <c r="AC59" s="130">
        <v>128</v>
      </c>
      <c r="AD59" s="26">
        <v>217</v>
      </c>
      <c r="AE59" s="26">
        <v>83</v>
      </c>
      <c r="AF59" s="26">
        <v>134</v>
      </c>
      <c r="AG59" s="26">
        <v>211</v>
      </c>
      <c r="AH59" s="26">
        <v>93</v>
      </c>
      <c r="AI59" s="26">
        <v>118</v>
      </c>
      <c r="AJ59" s="129">
        <v>254</v>
      </c>
      <c r="AK59" s="26">
        <v>117</v>
      </c>
      <c r="AL59" s="130">
        <v>137</v>
      </c>
      <c r="AM59" s="26">
        <v>347</v>
      </c>
      <c r="AN59" s="26">
        <v>164</v>
      </c>
      <c r="AO59" s="26">
        <v>183</v>
      </c>
      <c r="AP59" s="129">
        <v>274</v>
      </c>
      <c r="AQ59" s="26">
        <v>122</v>
      </c>
      <c r="AR59" s="130">
        <v>152</v>
      </c>
      <c r="AS59" s="26">
        <v>218</v>
      </c>
      <c r="AT59" s="26">
        <v>116</v>
      </c>
      <c r="AU59" s="26">
        <v>102</v>
      </c>
      <c r="AV59" s="26">
        <v>169</v>
      </c>
      <c r="AW59" s="26">
        <v>81</v>
      </c>
      <c r="AX59" s="26">
        <v>88</v>
      </c>
      <c r="AY59" s="129">
        <v>78</v>
      </c>
      <c r="AZ59" s="26">
        <v>27</v>
      </c>
      <c r="BA59" s="130">
        <v>51</v>
      </c>
      <c r="BB59" s="26">
        <v>40</v>
      </c>
      <c r="BC59" s="26">
        <v>17</v>
      </c>
      <c r="BD59" s="26">
        <v>23</v>
      </c>
      <c r="BE59" s="129">
        <v>28</v>
      </c>
      <c r="BF59" s="26">
        <v>10</v>
      </c>
      <c r="BG59" s="130">
        <v>18</v>
      </c>
      <c r="BH59" s="26" t="s">
        <v>509</v>
      </c>
      <c r="BI59" s="26" t="s">
        <v>509</v>
      </c>
      <c r="BJ59" s="26" t="s">
        <v>509</v>
      </c>
    </row>
    <row r="60" spans="1:62" ht="12.75" customHeight="1">
      <c r="A60" s="62" t="s">
        <v>623</v>
      </c>
      <c r="B60" s="121"/>
      <c r="C60" s="26">
        <v>1820</v>
      </c>
      <c r="D60" s="26">
        <v>826</v>
      </c>
      <c r="E60" s="26">
        <v>994</v>
      </c>
      <c r="F60" s="129">
        <v>32</v>
      </c>
      <c r="G60" s="26">
        <v>16</v>
      </c>
      <c r="H60" s="130">
        <v>16</v>
      </c>
      <c r="I60" s="26">
        <v>36</v>
      </c>
      <c r="J60" s="26">
        <v>21</v>
      </c>
      <c r="K60" s="26">
        <v>15</v>
      </c>
      <c r="L60" s="129">
        <v>63</v>
      </c>
      <c r="M60" s="26">
        <v>34</v>
      </c>
      <c r="N60" s="130">
        <v>29</v>
      </c>
      <c r="O60" s="26">
        <v>114</v>
      </c>
      <c r="P60" s="26">
        <v>55</v>
      </c>
      <c r="Q60" s="26">
        <v>59</v>
      </c>
      <c r="R60" s="26">
        <v>131</v>
      </c>
      <c r="S60" s="26">
        <v>56</v>
      </c>
      <c r="T60" s="26">
        <v>75</v>
      </c>
      <c r="U60" s="129">
        <v>114</v>
      </c>
      <c r="V60" s="26">
        <v>43</v>
      </c>
      <c r="W60" s="130">
        <v>71</v>
      </c>
      <c r="X60" s="26">
        <v>95</v>
      </c>
      <c r="Y60" s="26">
        <v>43</v>
      </c>
      <c r="Z60" s="26">
        <v>52</v>
      </c>
      <c r="AA60" s="129">
        <v>62</v>
      </c>
      <c r="AB60" s="26">
        <v>24</v>
      </c>
      <c r="AC60" s="130">
        <v>38</v>
      </c>
      <c r="AD60" s="26">
        <v>71</v>
      </c>
      <c r="AE60" s="26">
        <v>30</v>
      </c>
      <c r="AF60" s="26">
        <v>41</v>
      </c>
      <c r="AG60" s="26">
        <v>98</v>
      </c>
      <c r="AH60" s="26">
        <v>29</v>
      </c>
      <c r="AI60" s="26">
        <v>69</v>
      </c>
      <c r="AJ60" s="129">
        <v>177</v>
      </c>
      <c r="AK60" s="26">
        <v>66</v>
      </c>
      <c r="AL60" s="130">
        <v>111</v>
      </c>
      <c r="AM60" s="26">
        <v>217</v>
      </c>
      <c r="AN60" s="26">
        <v>106</v>
      </c>
      <c r="AO60" s="26">
        <v>111</v>
      </c>
      <c r="AP60" s="129">
        <v>208</v>
      </c>
      <c r="AQ60" s="26">
        <v>100</v>
      </c>
      <c r="AR60" s="130">
        <v>108</v>
      </c>
      <c r="AS60" s="26">
        <v>167</v>
      </c>
      <c r="AT60" s="26">
        <v>87</v>
      </c>
      <c r="AU60" s="26">
        <v>80</v>
      </c>
      <c r="AV60" s="26">
        <v>106</v>
      </c>
      <c r="AW60" s="26">
        <v>60</v>
      </c>
      <c r="AX60" s="26">
        <v>46</v>
      </c>
      <c r="AY60" s="129">
        <v>66</v>
      </c>
      <c r="AZ60" s="26">
        <v>28</v>
      </c>
      <c r="BA60" s="130">
        <v>38</v>
      </c>
      <c r="BB60" s="26">
        <v>36</v>
      </c>
      <c r="BC60" s="26">
        <v>21</v>
      </c>
      <c r="BD60" s="26">
        <v>15</v>
      </c>
      <c r="BE60" s="129">
        <v>27</v>
      </c>
      <c r="BF60" s="26">
        <v>7</v>
      </c>
      <c r="BG60" s="130">
        <v>20</v>
      </c>
      <c r="BH60" s="26" t="s">
        <v>509</v>
      </c>
      <c r="BI60" s="26" t="s">
        <v>509</v>
      </c>
      <c r="BJ60" s="26" t="s">
        <v>509</v>
      </c>
    </row>
    <row r="61" spans="1:62" ht="12.75" customHeight="1">
      <c r="A61" s="75" t="s">
        <v>624</v>
      </c>
      <c r="B61" s="122"/>
      <c r="C61" s="73">
        <v>1247</v>
      </c>
      <c r="D61" s="73">
        <v>581</v>
      </c>
      <c r="E61" s="73">
        <v>666</v>
      </c>
      <c r="F61" s="131">
        <v>25</v>
      </c>
      <c r="G61" s="73">
        <v>15</v>
      </c>
      <c r="H61" s="132">
        <v>10</v>
      </c>
      <c r="I61" s="73">
        <v>33</v>
      </c>
      <c r="J61" s="73">
        <v>19</v>
      </c>
      <c r="K61" s="73">
        <v>14</v>
      </c>
      <c r="L61" s="131">
        <v>26</v>
      </c>
      <c r="M61" s="73">
        <v>19</v>
      </c>
      <c r="N61" s="132">
        <v>7</v>
      </c>
      <c r="O61" s="73">
        <v>54</v>
      </c>
      <c r="P61" s="73">
        <v>26</v>
      </c>
      <c r="Q61" s="73">
        <v>28</v>
      </c>
      <c r="R61" s="73">
        <v>69</v>
      </c>
      <c r="S61" s="73">
        <v>34</v>
      </c>
      <c r="T61" s="73">
        <v>35</v>
      </c>
      <c r="U61" s="131">
        <v>73</v>
      </c>
      <c r="V61" s="73">
        <v>41</v>
      </c>
      <c r="W61" s="132">
        <v>32</v>
      </c>
      <c r="X61" s="73">
        <v>56</v>
      </c>
      <c r="Y61" s="73">
        <v>24</v>
      </c>
      <c r="Z61" s="73">
        <v>32</v>
      </c>
      <c r="AA61" s="131">
        <v>59</v>
      </c>
      <c r="AB61" s="73">
        <v>22</v>
      </c>
      <c r="AC61" s="132">
        <v>37</v>
      </c>
      <c r="AD61" s="73">
        <v>42</v>
      </c>
      <c r="AE61" s="73">
        <v>22</v>
      </c>
      <c r="AF61" s="73">
        <v>20</v>
      </c>
      <c r="AG61" s="73">
        <v>58</v>
      </c>
      <c r="AH61" s="73">
        <v>23</v>
      </c>
      <c r="AI61" s="73">
        <v>35</v>
      </c>
      <c r="AJ61" s="131">
        <v>61</v>
      </c>
      <c r="AK61" s="73">
        <v>23</v>
      </c>
      <c r="AL61" s="132">
        <v>38</v>
      </c>
      <c r="AM61" s="73">
        <v>138</v>
      </c>
      <c r="AN61" s="73">
        <v>50</v>
      </c>
      <c r="AO61" s="73">
        <v>88</v>
      </c>
      <c r="AP61" s="131">
        <v>156</v>
      </c>
      <c r="AQ61" s="73">
        <v>82</v>
      </c>
      <c r="AR61" s="132">
        <v>74</v>
      </c>
      <c r="AS61" s="73">
        <v>130</v>
      </c>
      <c r="AT61" s="73">
        <v>72</v>
      </c>
      <c r="AU61" s="73">
        <v>58</v>
      </c>
      <c r="AV61" s="73">
        <v>79</v>
      </c>
      <c r="AW61" s="73">
        <v>44</v>
      </c>
      <c r="AX61" s="73">
        <v>35</v>
      </c>
      <c r="AY61" s="131">
        <v>60</v>
      </c>
      <c r="AZ61" s="73">
        <v>29</v>
      </c>
      <c r="BA61" s="132">
        <v>31</v>
      </c>
      <c r="BB61" s="73">
        <v>44</v>
      </c>
      <c r="BC61" s="73">
        <v>14</v>
      </c>
      <c r="BD61" s="73">
        <v>30</v>
      </c>
      <c r="BE61" s="131">
        <v>84</v>
      </c>
      <c r="BF61" s="73">
        <v>22</v>
      </c>
      <c r="BG61" s="132">
        <v>62</v>
      </c>
      <c r="BH61" s="73" t="s">
        <v>509</v>
      </c>
      <c r="BI61" s="73" t="s">
        <v>509</v>
      </c>
      <c r="BJ61" s="73" t="s">
        <v>509</v>
      </c>
    </row>
    <row r="62" spans="1:62" ht="12.75" customHeight="1">
      <c r="A62" s="62" t="s">
        <v>633</v>
      </c>
      <c r="B62" s="121"/>
      <c r="C62" s="26">
        <v>2106</v>
      </c>
      <c r="D62" s="26">
        <v>886</v>
      </c>
      <c r="E62" s="26">
        <v>1220</v>
      </c>
      <c r="F62" s="129">
        <v>82</v>
      </c>
      <c r="G62" s="26">
        <v>35</v>
      </c>
      <c r="H62" s="130">
        <v>47</v>
      </c>
      <c r="I62" s="26">
        <v>115</v>
      </c>
      <c r="J62" s="26">
        <v>67</v>
      </c>
      <c r="K62" s="26">
        <v>48</v>
      </c>
      <c r="L62" s="129">
        <v>71</v>
      </c>
      <c r="M62" s="26">
        <v>29</v>
      </c>
      <c r="N62" s="130">
        <v>42</v>
      </c>
      <c r="O62" s="26">
        <v>72</v>
      </c>
      <c r="P62" s="26">
        <v>31</v>
      </c>
      <c r="Q62" s="26">
        <v>41</v>
      </c>
      <c r="R62" s="26">
        <v>60</v>
      </c>
      <c r="S62" s="26">
        <v>30</v>
      </c>
      <c r="T62" s="26">
        <v>30</v>
      </c>
      <c r="U62" s="129">
        <v>51</v>
      </c>
      <c r="V62" s="26">
        <v>25</v>
      </c>
      <c r="W62" s="130">
        <v>26</v>
      </c>
      <c r="X62" s="26">
        <v>142</v>
      </c>
      <c r="Y62" s="26">
        <v>67</v>
      </c>
      <c r="Z62" s="26">
        <v>75</v>
      </c>
      <c r="AA62" s="129">
        <v>150</v>
      </c>
      <c r="AB62" s="26">
        <v>71</v>
      </c>
      <c r="AC62" s="130">
        <v>79</v>
      </c>
      <c r="AD62" s="26">
        <v>95</v>
      </c>
      <c r="AE62" s="26">
        <v>45</v>
      </c>
      <c r="AF62" s="26">
        <v>50</v>
      </c>
      <c r="AG62" s="26">
        <v>61</v>
      </c>
      <c r="AH62" s="26">
        <v>30</v>
      </c>
      <c r="AI62" s="26">
        <v>31</v>
      </c>
      <c r="AJ62" s="129">
        <v>78</v>
      </c>
      <c r="AK62" s="26">
        <v>40</v>
      </c>
      <c r="AL62" s="130">
        <v>38</v>
      </c>
      <c r="AM62" s="26">
        <v>135</v>
      </c>
      <c r="AN62" s="26">
        <v>62</v>
      </c>
      <c r="AO62" s="26">
        <v>73</v>
      </c>
      <c r="AP62" s="129">
        <v>149</v>
      </c>
      <c r="AQ62" s="26">
        <v>61</v>
      </c>
      <c r="AR62" s="130">
        <v>88</v>
      </c>
      <c r="AS62" s="26">
        <v>174</v>
      </c>
      <c r="AT62" s="26">
        <v>70</v>
      </c>
      <c r="AU62" s="26">
        <v>104</v>
      </c>
      <c r="AV62" s="26">
        <v>223</v>
      </c>
      <c r="AW62" s="26">
        <v>92</v>
      </c>
      <c r="AX62" s="26">
        <v>131</v>
      </c>
      <c r="AY62" s="129">
        <v>155</v>
      </c>
      <c r="AZ62" s="26">
        <v>66</v>
      </c>
      <c r="BA62" s="130">
        <v>89</v>
      </c>
      <c r="BB62" s="26">
        <v>131</v>
      </c>
      <c r="BC62" s="26">
        <v>31</v>
      </c>
      <c r="BD62" s="26">
        <v>100</v>
      </c>
      <c r="BE62" s="129">
        <v>156</v>
      </c>
      <c r="BF62" s="26">
        <v>30</v>
      </c>
      <c r="BG62" s="130">
        <v>126</v>
      </c>
      <c r="BH62" s="26">
        <v>6</v>
      </c>
      <c r="BI62" s="26">
        <v>4</v>
      </c>
      <c r="BJ62" s="26">
        <v>2</v>
      </c>
    </row>
    <row r="63" spans="1:62" ht="12.75" customHeight="1">
      <c r="A63" s="62" t="s">
        <v>637</v>
      </c>
      <c r="B63" s="121"/>
      <c r="C63" s="26">
        <v>241</v>
      </c>
      <c r="D63" s="26">
        <v>123</v>
      </c>
      <c r="E63" s="26">
        <v>118</v>
      </c>
      <c r="F63" s="129">
        <v>22</v>
      </c>
      <c r="G63" s="26">
        <v>14</v>
      </c>
      <c r="H63" s="130">
        <v>8</v>
      </c>
      <c r="I63" s="26">
        <v>19</v>
      </c>
      <c r="J63" s="26">
        <v>11</v>
      </c>
      <c r="K63" s="26">
        <v>8</v>
      </c>
      <c r="L63" s="129">
        <v>10</v>
      </c>
      <c r="M63" s="64">
        <v>5</v>
      </c>
      <c r="N63" s="136">
        <v>5</v>
      </c>
      <c r="O63" s="26">
        <v>15</v>
      </c>
      <c r="P63" s="26">
        <v>6</v>
      </c>
      <c r="Q63" s="26">
        <v>9</v>
      </c>
      <c r="R63" s="26">
        <v>10</v>
      </c>
      <c r="S63" s="64">
        <v>7</v>
      </c>
      <c r="T63" s="64">
        <v>3</v>
      </c>
      <c r="U63" s="129">
        <v>15</v>
      </c>
      <c r="V63" s="64">
        <v>5</v>
      </c>
      <c r="W63" s="136">
        <v>10</v>
      </c>
      <c r="X63" s="26">
        <v>23</v>
      </c>
      <c r="Y63" s="64">
        <v>11</v>
      </c>
      <c r="Z63" s="64">
        <v>12</v>
      </c>
      <c r="AA63" s="129">
        <v>25</v>
      </c>
      <c r="AB63" s="64">
        <v>12</v>
      </c>
      <c r="AC63" s="136">
        <v>13</v>
      </c>
      <c r="AD63" s="26">
        <v>17</v>
      </c>
      <c r="AE63" s="64">
        <v>8</v>
      </c>
      <c r="AF63" s="64">
        <v>9</v>
      </c>
      <c r="AG63" s="26">
        <v>14</v>
      </c>
      <c r="AH63" s="64">
        <v>8</v>
      </c>
      <c r="AI63" s="64">
        <v>6</v>
      </c>
      <c r="AJ63" s="129">
        <v>11</v>
      </c>
      <c r="AK63" s="64">
        <v>5</v>
      </c>
      <c r="AL63" s="136">
        <v>6</v>
      </c>
      <c r="AM63" s="26">
        <v>24</v>
      </c>
      <c r="AN63" s="64">
        <v>10</v>
      </c>
      <c r="AO63" s="64">
        <v>14</v>
      </c>
      <c r="AP63" s="129">
        <v>16</v>
      </c>
      <c r="AQ63" s="64">
        <v>10</v>
      </c>
      <c r="AR63" s="136">
        <v>6</v>
      </c>
      <c r="AS63" s="26">
        <v>5</v>
      </c>
      <c r="AT63" s="64">
        <v>4</v>
      </c>
      <c r="AU63" s="64">
        <v>1</v>
      </c>
      <c r="AV63" s="26">
        <v>8</v>
      </c>
      <c r="AW63" s="64">
        <v>4</v>
      </c>
      <c r="AX63" s="64">
        <v>4</v>
      </c>
      <c r="AY63" s="129">
        <v>5</v>
      </c>
      <c r="AZ63" s="26">
        <v>2</v>
      </c>
      <c r="BA63" s="130">
        <v>3</v>
      </c>
      <c r="BB63" s="26">
        <v>1</v>
      </c>
      <c r="BC63" s="26">
        <v>1</v>
      </c>
      <c r="BD63" s="26" t="s">
        <v>509</v>
      </c>
      <c r="BE63" s="129">
        <v>1</v>
      </c>
      <c r="BF63" s="26" t="s">
        <v>509</v>
      </c>
      <c r="BG63" s="130">
        <v>1</v>
      </c>
      <c r="BH63" s="26" t="s">
        <v>509</v>
      </c>
      <c r="BI63" s="26" t="s">
        <v>509</v>
      </c>
      <c r="BJ63" s="26" t="s">
        <v>509</v>
      </c>
    </row>
    <row r="64" spans="1:62" ht="12.75" customHeight="1">
      <c r="A64" s="62" t="s">
        <v>638</v>
      </c>
      <c r="B64" s="121"/>
      <c r="C64" s="26">
        <v>244</v>
      </c>
      <c r="D64" s="27">
        <v>126</v>
      </c>
      <c r="E64" s="27">
        <v>118</v>
      </c>
      <c r="F64" s="129">
        <v>24</v>
      </c>
      <c r="G64" s="27">
        <v>15</v>
      </c>
      <c r="H64" s="133">
        <v>9</v>
      </c>
      <c r="I64" s="27">
        <v>22</v>
      </c>
      <c r="J64" s="27">
        <v>13</v>
      </c>
      <c r="K64" s="27">
        <v>9</v>
      </c>
      <c r="L64" s="137">
        <v>12</v>
      </c>
      <c r="M64" s="27">
        <v>5</v>
      </c>
      <c r="N64" s="133">
        <v>7</v>
      </c>
      <c r="O64" s="27">
        <v>10</v>
      </c>
      <c r="P64" s="27">
        <v>5</v>
      </c>
      <c r="Q64" s="27">
        <v>5</v>
      </c>
      <c r="R64" s="27">
        <v>11</v>
      </c>
      <c r="S64" s="27">
        <v>7</v>
      </c>
      <c r="T64" s="27">
        <v>4</v>
      </c>
      <c r="U64" s="137">
        <v>8</v>
      </c>
      <c r="V64" s="27">
        <v>4</v>
      </c>
      <c r="W64" s="133">
        <v>4</v>
      </c>
      <c r="X64" s="27">
        <v>31</v>
      </c>
      <c r="Y64" s="27">
        <v>12</v>
      </c>
      <c r="Z64" s="27">
        <v>19</v>
      </c>
      <c r="AA64" s="137">
        <v>36</v>
      </c>
      <c r="AB64" s="27">
        <v>20</v>
      </c>
      <c r="AC64" s="133">
        <v>16</v>
      </c>
      <c r="AD64" s="27">
        <v>28</v>
      </c>
      <c r="AE64" s="27">
        <v>15</v>
      </c>
      <c r="AF64" s="27">
        <v>13</v>
      </c>
      <c r="AG64" s="27">
        <v>12</v>
      </c>
      <c r="AH64" s="27">
        <v>5</v>
      </c>
      <c r="AI64" s="27">
        <v>7</v>
      </c>
      <c r="AJ64" s="137">
        <v>12</v>
      </c>
      <c r="AK64" s="27">
        <v>5</v>
      </c>
      <c r="AL64" s="133">
        <v>7</v>
      </c>
      <c r="AM64" s="27">
        <v>24</v>
      </c>
      <c r="AN64" s="27">
        <v>15</v>
      </c>
      <c r="AO64" s="27">
        <v>9</v>
      </c>
      <c r="AP64" s="137">
        <v>5</v>
      </c>
      <c r="AQ64" s="27">
        <v>2</v>
      </c>
      <c r="AR64" s="133">
        <v>3</v>
      </c>
      <c r="AS64" s="27">
        <v>4</v>
      </c>
      <c r="AT64" s="27">
        <v>2</v>
      </c>
      <c r="AU64" s="27">
        <v>2</v>
      </c>
      <c r="AV64" s="27">
        <v>2</v>
      </c>
      <c r="AW64" s="27">
        <v>1</v>
      </c>
      <c r="AX64" s="27">
        <v>1</v>
      </c>
      <c r="AY64" s="129">
        <v>1</v>
      </c>
      <c r="AZ64" s="26" t="s">
        <v>509</v>
      </c>
      <c r="BA64" s="130">
        <v>1</v>
      </c>
      <c r="BB64" s="26">
        <v>2</v>
      </c>
      <c r="BC64" s="26" t="s">
        <v>509</v>
      </c>
      <c r="BD64" s="26">
        <v>2</v>
      </c>
      <c r="BE64" s="129" t="s">
        <v>509</v>
      </c>
      <c r="BF64" s="26" t="s">
        <v>509</v>
      </c>
      <c r="BG64" s="130" t="s">
        <v>509</v>
      </c>
      <c r="BH64" s="26" t="s">
        <v>509</v>
      </c>
      <c r="BI64" s="26" t="s">
        <v>509</v>
      </c>
      <c r="BJ64" s="26" t="s">
        <v>509</v>
      </c>
    </row>
    <row r="65" spans="1:62" ht="12.75" customHeight="1">
      <c r="A65" s="63" t="s">
        <v>639</v>
      </c>
      <c r="B65" s="123"/>
      <c r="C65" s="25" t="s">
        <v>509</v>
      </c>
      <c r="D65" s="25" t="s">
        <v>509</v>
      </c>
      <c r="E65" s="25" t="s">
        <v>509</v>
      </c>
      <c r="F65" s="134" t="s">
        <v>509</v>
      </c>
      <c r="G65" s="25" t="s">
        <v>509</v>
      </c>
      <c r="H65" s="135" t="s">
        <v>509</v>
      </c>
      <c r="I65" s="25" t="s">
        <v>509</v>
      </c>
      <c r="J65" s="25" t="s">
        <v>509</v>
      </c>
      <c r="K65" s="25" t="s">
        <v>509</v>
      </c>
      <c r="L65" s="134" t="s">
        <v>509</v>
      </c>
      <c r="M65" s="25" t="s">
        <v>509</v>
      </c>
      <c r="N65" s="135" t="s">
        <v>509</v>
      </c>
      <c r="O65" s="25" t="s">
        <v>509</v>
      </c>
      <c r="P65" s="25" t="s">
        <v>509</v>
      </c>
      <c r="Q65" s="25" t="s">
        <v>509</v>
      </c>
      <c r="R65" s="25" t="s">
        <v>509</v>
      </c>
      <c r="S65" s="25" t="s">
        <v>509</v>
      </c>
      <c r="T65" s="25" t="s">
        <v>509</v>
      </c>
      <c r="U65" s="134" t="s">
        <v>509</v>
      </c>
      <c r="V65" s="25" t="s">
        <v>509</v>
      </c>
      <c r="W65" s="135" t="s">
        <v>509</v>
      </c>
      <c r="X65" s="25" t="s">
        <v>509</v>
      </c>
      <c r="Y65" s="25" t="s">
        <v>509</v>
      </c>
      <c r="Z65" s="25" t="s">
        <v>509</v>
      </c>
      <c r="AA65" s="134" t="s">
        <v>509</v>
      </c>
      <c r="AB65" s="25" t="s">
        <v>509</v>
      </c>
      <c r="AC65" s="135" t="s">
        <v>509</v>
      </c>
      <c r="AD65" s="25" t="s">
        <v>509</v>
      </c>
      <c r="AE65" s="25" t="s">
        <v>509</v>
      </c>
      <c r="AF65" s="25" t="s">
        <v>509</v>
      </c>
      <c r="AG65" s="25" t="s">
        <v>509</v>
      </c>
      <c r="AH65" s="25" t="s">
        <v>509</v>
      </c>
      <c r="AI65" s="25" t="s">
        <v>509</v>
      </c>
      <c r="AJ65" s="134" t="s">
        <v>509</v>
      </c>
      <c r="AK65" s="25" t="s">
        <v>509</v>
      </c>
      <c r="AL65" s="135" t="s">
        <v>509</v>
      </c>
      <c r="AM65" s="25" t="s">
        <v>509</v>
      </c>
      <c r="AN65" s="25" t="s">
        <v>509</v>
      </c>
      <c r="AO65" s="25" t="s">
        <v>509</v>
      </c>
      <c r="AP65" s="134" t="s">
        <v>509</v>
      </c>
      <c r="AQ65" s="25" t="s">
        <v>509</v>
      </c>
      <c r="AR65" s="135" t="s">
        <v>509</v>
      </c>
      <c r="AS65" s="25" t="s">
        <v>509</v>
      </c>
      <c r="AT65" s="25" t="s">
        <v>509</v>
      </c>
      <c r="AU65" s="25" t="s">
        <v>509</v>
      </c>
      <c r="AV65" s="25" t="s">
        <v>509</v>
      </c>
      <c r="AW65" s="25" t="s">
        <v>509</v>
      </c>
      <c r="AX65" s="25" t="s">
        <v>509</v>
      </c>
      <c r="AY65" s="134" t="s">
        <v>509</v>
      </c>
      <c r="AZ65" s="25" t="s">
        <v>509</v>
      </c>
      <c r="BA65" s="135" t="s">
        <v>509</v>
      </c>
      <c r="BB65" s="25" t="s">
        <v>509</v>
      </c>
      <c r="BC65" s="25" t="s">
        <v>509</v>
      </c>
      <c r="BD65" s="25" t="s">
        <v>509</v>
      </c>
      <c r="BE65" s="134" t="s">
        <v>509</v>
      </c>
      <c r="BF65" s="25" t="s">
        <v>509</v>
      </c>
      <c r="BG65" s="135" t="s">
        <v>509</v>
      </c>
      <c r="BH65" s="25" t="s">
        <v>509</v>
      </c>
      <c r="BI65" s="25" t="s">
        <v>509</v>
      </c>
      <c r="BJ65" s="25" t="s">
        <v>509</v>
      </c>
    </row>
  </sheetData>
  <mergeCells count="21">
    <mergeCell ref="BH4:BJ4"/>
    <mergeCell ref="A4:B5"/>
    <mergeCell ref="AV4:AX4"/>
    <mergeCell ref="AY4:BA4"/>
    <mergeCell ref="BB4:BD4"/>
    <mergeCell ref="BE4:BG4"/>
    <mergeCell ref="AJ4:AL4"/>
    <mergeCell ref="AM4:AO4"/>
    <mergeCell ref="AP4:AR4"/>
    <mergeCell ref="AS4:AU4"/>
    <mergeCell ref="X4:Z4"/>
    <mergeCell ref="AA4:AC4"/>
    <mergeCell ref="AD4:AF4"/>
    <mergeCell ref="AG4:AI4"/>
    <mergeCell ref="F4:H4"/>
    <mergeCell ref="C4:E4"/>
    <mergeCell ref="U4:W4"/>
    <mergeCell ref="I4:K4"/>
    <mergeCell ref="L4:N4"/>
    <mergeCell ref="O4:Q4"/>
    <mergeCell ref="R4:T4"/>
  </mergeCells>
  <hyperlinks>
    <hyperlink ref="A1" location="目次!A28" display="目次へ"/>
  </hyperlinks>
  <printOptions/>
  <pageMargins left="0.5905511811023623" right="0.5905511811023623" top="0.7874015748031497" bottom="0.3937007874015748" header="0.5118110236220472" footer="0.31496062992125984"/>
  <pageSetup firstPageNumber="27" useFirstPageNumber="1"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S6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75390625" style="28" customWidth="1"/>
    <col min="2" max="2" width="0.875" style="28" customWidth="1"/>
    <col min="3" max="13" width="6.625" style="4" customWidth="1"/>
    <col min="14" max="14" width="6.625" style="28" customWidth="1"/>
    <col min="15" max="15" width="9.00390625" style="28" customWidth="1"/>
    <col min="16" max="16" width="9.00390625" style="636" customWidth="1"/>
    <col min="17" max="16384" width="9.00390625" style="28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6" t="s">
        <v>211</v>
      </c>
      <c r="B2" s="9"/>
    </row>
    <row r="3" ht="6" customHeight="1"/>
    <row r="4" spans="1:14" ht="16.5" customHeight="1">
      <c r="A4" s="1004" t="s">
        <v>831</v>
      </c>
      <c r="B4" s="1005"/>
      <c r="C4" s="939" t="s">
        <v>753</v>
      </c>
      <c r="D4" s="935"/>
      <c r="E4" s="935"/>
      <c r="F4" s="935"/>
      <c r="G4" s="935" t="s">
        <v>754</v>
      </c>
      <c r="H4" s="935"/>
      <c r="I4" s="935"/>
      <c r="J4" s="935" t="s">
        <v>755</v>
      </c>
      <c r="K4" s="935"/>
      <c r="L4" s="935"/>
      <c r="M4" s="935"/>
      <c r="N4" s="1008" t="s">
        <v>756</v>
      </c>
    </row>
    <row r="5" spans="1:14" ht="25.5" customHeight="1">
      <c r="A5" s="1006"/>
      <c r="B5" s="1007"/>
      <c r="C5" s="92" t="s">
        <v>482</v>
      </c>
      <c r="D5" s="89" t="s">
        <v>829</v>
      </c>
      <c r="E5" s="90" t="s">
        <v>524</v>
      </c>
      <c r="F5" s="90" t="s">
        <v>525</v>
      </c>
      <c r="G5" s="89" t="s">
        <v>757</v>
      </c>
      <c r="H5" s="89" t="s">
        <v>758</v>
      </c>
      <c r="I5" s="89" t="s">
        <v>759</v>
      </c>
      <c r="J5" s="91" t="s">
        <v>757</v>
      </c>
      <c r="K5" s="91" t="s">
        <v>760</v>
      </c>
      <c r="L5" s="91" t="s">
        <v>759</v>
      </c>
      <c r="M5" s="88" t="s">
        <v>210</v>
      </c>
      <c r="N5" s="934"/>
    </row>
    <row r="6" spans="1:19" ht="12.75" customHeight="1">
      <c r="A6" s="83" t="s">
        <v>564</v>
      </c>
      <c r="B6" s="93"/>
      <c r="C6" s="84">
        <v>90590</v>
      </c>
      <c r="D6" s="85">
        <v>11727</v>
      </c>
      <c r="E6" s="85">
        <v>60298</v>
      </c>
      <c r="F6" s="84">
        <v>18422</v>
      </c>
      <c r="G6" s="97">
        <f>D6/C6*100</f>
        <v>12.94513743238768</v>
      </c>
      <c r="H6" s="98">
        <f aca="true" t="shared" si="0" ref="H6:H37">E6/C6*100</f>
        <v>66.56143062148139</v>
      </c>
      <c r="I6" s="99">
        <f aca="true" t="shared" si="1" ref="I6:I37">F6/C6*100</f>
        <v>20.33557787835302</v>
      </c>
      <c r="J6" s="106">
        <f>D6/E6*100</f>
        <v>19.448406248963483</v>
      </c>
      <c r="K6" s="107">
        <f>(D6+F6)/E6*100</f>
        <v>50</v>
      </c>
      <c r="L6" s="107">
        <f aca="true" t="shared" si="2" ref="L6:L37">F6/E6*100</f>
        <v>30.55159375103652</v>
      </c>
      <c r="M6" s="108">
        <f>F6/D6*100</f>
        <v>157.0904749722862</v>
      </c>
      <c r="N6" s="85">
        <v>143</v>
      </c>
      <c r="Q6" s="636"/>
      <c r="R6" s="636"/>
      <c r="S6" s="636"/>
    </row>
    <row r="7" spans="1:19" ht="12.75" customHeight="1">
      <c r="A7" s="76" t="s">
        <v>572</v>
      </c>
      <c r="B7" s="94"/>
      <c r="C7" s="65">
        <v>494</v>
      </c>
      <c r="D7" s="58">
        <v>54</v>
      </c>
      <c r="E7" s="58">
        <v>373</v>
      </c>
      <c r="F7" s="65">
        <v>67</v>
      </c>
      <c r="G7" s="100">
        <f>D7/C7*100</f>
        <v>10.931174089068826</v>
      </c>
      <c r="H7" s="68">
        <f t="shared" si="0"/>
        <v>75.50607287449392</v>
      </c>
      <c r="I7" s="101">
        <f t="shared" si="1"/>
        <v>13.562753036437247</v>
      </c>
      <c r="J7" s="109">
        <f>D7/E7*100</f>
        <v>14.47721179624665</v>
      </c>
      <c r="K7" s="66">
        <f>(D7+F7)/E7*100</f>
        <v>32.43967828418231</v>
      </c>
      <c r="L7" s="66">
        <f t="shared" si="2"/>
        <v>17.962466487935657</v>
      </c>
      <c r="M7" s="110">
        <f>F7/D7*100</f>
        <v>124.07407407407408</v>
      </c>
      <c r="N7" s="58" t="s">
        <v>509</v>
      </c>
      <c r="Q7" s="636"/>
      <c r="R7" s="636"/>
      <c r="S7" s="636"/>
    </row>
    <row r="8" spans="1:19" ht="12.75" customHeight="1">
      <c r="A8" s="76" t="s">
        <v>573</v>
      </c>
      <c r="B8" s="94"/>
      <c r="C8" s="65">
        <v>512</v>
      </c>
      <c r="D8" s="58">
        <v>40</v>
      </c>
      <c r="E8" s="58">
        <v>338</v>
      </c>
      <c r="F8" s="65">
        <v>134</v>
      </c>
      <c r="G8" s="100">
        <f>D8/C8*100</f>
        <v>7.8125</v>
      </c>
      <c r="H8" s="68">
        <f t="shared" si="0"/>
        <v>66.015625</v>
      </c>
      <c r="I8" s="101">
        <f t="shared" si="1"/>
        <v>26.171875</v>
      </c>
      <c r="J8" s="109">
        <f>D8/E8*100</f>
        <v>11.834319526627219</v>
      </c>
      <c r="K8" s="66">
        <f>(D8+F8)/E8*100</f>
        <v>51.4792899408284</v>
      </c>
      <c r="L8" s="66">
        <f t="shared" si="2"/>
        <v>39.64497041420118</v>
      </c>
      <c r="M8" s="110">
        <f>F8/D8*100</f>
        <v>335</v>
      </c>
      <c r="N8" s="58" t="s">
        <v>509</v>
      </c>
      <c r="Q8" s="636"/>
      <c r="R8" s="636"/>
      <c r="S8" s="636"/>
    </row>
    <row r="9" spans="1:19" ht="12.75" customHeight="1">
      <c r="A9" s="76" t="s">
        <v>574</v>
      </c>
      <c r="B9" s="94"/>
      <c r="C9" s="65">
        <v>707</v>
      </c>
      <c r="D9" s="58">
        <v>52</v>
      </c>
      <c r="E9" s="58">
        <v>406</v>
      </c>
      <c r="F9" s="65">
        <v>246</v>
      </c>
      <c r="G9" s="100">
        <f>D9/C9*100</f>
        <v>7.355021216407355</v>
      </c>
      <c r="H9" s="68">
        <f t="shared" si="0"/>
        <v>57.42574257425742</v>
      </c>
      <c r="I9" s="101">
        <f t="shared" si="1"/>
        <v>34.794908062234796</v>
      </c>
      <c r="J9" s="109">
        <f>D9/E9*100</f>
        <v>12.807881773399016</v>
      </c>
      <c r="K9" s="66">
        <f>(D9+F9)/E9*100</f>
        <v>73.39901477832512</v>
      </c>
      <c r="L9" s="66">
        <f t="shared" si="2"/>
        <v>60.591133004926114</v>
      </c>
      <c r="M9" s="110">
        <f>F9/D9*100</f>
        <v>473.0769230769231</v>
      </c>
      <c r="N9" s="58">
        <v>3</v>
      </c>
      <c r="Q9" s="636"/>
      <c r="R9" s="636"/>
      <c r="S9" s="636"/>
    </row>
    <row r="10" spans="1:19" ht="12.75" customHeight="1">
      <c r="A10" s="76" t="s">
        <v>575</v>
      </c>
      <c r="B10" s="94"/>
      <c r="C10" s="65">
        <v>590</v>
      </c>
      <c r="D10" s="58">
        <v>59</v>
      </c>
      <c r="E10" s="58">
        <v>333</v>
      </c>
      <c r="F10" s="65">
        <v>194</v>
      </c>
      <c r="G10" s="100">
        <f>D10/C10*100</f>
        <v>10</v>
      </c>
      <c r="H10" s="68">
        <f t="shared" si="0"/>
        <v>56.440677966101696</v>
      </c>
      <c r="I10" s="101">
        <f t="shared" si="1"/>
        <v>32.88135593220339</v>
      </c>
      <c r="J10" s="109">
        <f>D10/E10*100</f>
        <v>17.71771771771772</v>
      </c>
      <c r="K10" s="66">
        <f>(D10+F10)/E10*100</f>
        <v>75.97597597597597</v>
      </c>
      <c r="L10" s="66">
        <f t="shared" si="2"/>
        <v>58.25825825825825</v>
      </c>
      <c r="M10" s="110">
        <f>F10/D10*100</f>
        <v>328.81355932203394</v>
      </c>
      <c r="N10" s="58">
        <v>4</v>
      </c>
      <c r="Q10" s="636"/>
      <c r="R10" s="636"/>
      <c r="S10" s="636"/>
    </row>
    <row r="11" spans="1:19" ht="12.75" customHeight="1">
      <c r="A11" s="76" t="s">
        <v>576</v>
      </c>
      <c r="B11" s="94"/>
      <c r="C11" s="65">
        <v>219</v>
      </c>
      <c r="D11" s="58" t="s">
        <v>509</v>
      </c>
      <c r="E11" s="58">
        <v>217</v>
      </c>
      <c r="F11" s="58">
        <v>2</v>
      </c>
      <c r="G11" s="632" t="s">
        <v>507</v>
      </c>
      <c r="H11" s="68">
        <f t="shared" si="0"/>
        <v>99.08675799086758</v>
      </c>
      <c r="I11" s="101">
        <f t="shared" si="1"/>
        <v>0.91324200913242</v>
      </c>
      <c r="J11" s="632" t="s">
        <v>507</v>
      </c>
      <c r="K11" s="66">
        <f>(0+F11)/E11*100</f>
        <v>0.9216589861751152</v>
      </c>
      <c r="L11" s="66">
        <f t="shared" si="2"/>
        <v>0.9216589861751152</v>
      </c>
      <c r="M11" s="110" t="s">
        <v>507</v>
      </c>
      <c r="N11" s="58" t="s">
        <v>509</v>
      </c>
      <c r="Q11" s="636"/>
      <c r="R11" s="636"/>
      <c r="S11" s="636"/>
    </row>
    <row r="12" spans="1:19" ht="12.75" customHeight="1">
      <c r="A12" s="78" t="s">
        <v>827</v>
      </c>
      <c r="B12" s="95"/>
      <c r="C12" s="79">
        <v>7061</v>
      </c>
      <c r="D12" s="80">
        <v>1108</v>
      </c>
      <c r="E12" s="80">
        <v>4641</v>
      </c>
      <c r="F12" s="79">
        <v>1310</v>
      </c>
      <c r="G12" s="102">
        <f aca="true" t="shared" si="3" ref="G12:G43">D12/C12*100</f>
        <v>15.691828352924514</v>
      </c>
      <c r="H12" s="81">
        <f t="shared" si="0"/>
        <v>65.7272341028183</v>
      </c>
      <c r="I12" s="103">
        <f t="shared" si="1"/>
        <v>18.55261294434216</v>
      </c>
      <c r="J12" s="111">
        <f aca="true" t="shared" si="4" ref="J12:J43">D12/E12*100</f>
        <v>23.87416505063564</v>
      </c>
      <c r="K12" s="82">
        <f aca="true" t="shared" si="5" ref="K12:K43">(D12+F12)/E12*100</f>
        <v>52.10084033613446</v>
      </c>
      <c r="L12" s="82">
        <f t="shared" si="2"/>
        <v>28.226675285498814</v>
      </c>
      <c r="M12" s="112">
        <f aca="true" t="shared" si="6" ref="M12:M43">F12/D12*100</f>
        <v>118.23104693140793</v>
      </c>
      <c r="N12" s="80">
        <v>2</v>
      </c>
      <c r="Q12" s="636"/>
      <c r="R12" s="636"/>
      <c r="S12" s="636"/>
    </row>
    <row r="13" spans="1:19" ht="12.75" customHeight="1">
      <c r="A13" s="76" t="s">
        <v>577</v>
      </c>
      <c r="B13" s="94"/>
      <c r="C13" s="65">
        <v>1595</v>
      </c>
      <c r="D13" s="58">
        <v>192</v>
      </c>
      <c r="E13" s="58">
        <v>1034</v>
      </c>
      <c r="F13" s="65">
        <v>360</v>
      </c>
      <c r="G13" s="100">
        <f t="shared" si="3"/>
        <v>12.037617554858935</v>
      </c>
      <c r="H13" s="68">
        <f t="shared" si="0"/>
        <v>64.82758620689654</v>
      </c>
      <c r="I13" s="101">
        <f t="shared" si="1"/>
        <v>22.570532915360502</v>
      </c>
      <c r="J13" s="109">
        <f t="shared" si="4"/>
        <v>18.568665377176018</v>
      </c>
      <c r="K13" s="66">
        <f t="shared" si="5"/>
        <v>53.38491295938105</v>
      </c>
      <c r="L13" s="66">
        <f t="shared" si="2"/>
        <v>34.81624758220503</v>
      </c>
      <c r="M13" s="110">
        <f t="shared" si="6"/>
        <v>187.5</v>
      </c>
      <c r="N13" s="58">
        <v>9</v>
      </c>
      <c r="Q13" s="636"/>
      <c r="R13" s="636"/>
      <c r="S13" s="636"/>
    </row>
    <row r="14" spans="1:19" ht="12.75" customHeight="1">
      <c r="A14" s="76" t="s">
        <v>578</v>
      </c>
      <c r="B14" s="94"/>
      <c r="C14" s="65">
        <v>1111</v>
      </c>
      <c r="D14" s="58">
        <v>135</v>
      </c>
      <c r="E14" s="58">
        <v>747</v>
      </c>
      <c r="F14" s="65">
        <v>226</v>
      </c>
      <c r="G14" s="100">
        <f t="shared" si="3"/>
        <v>12.151215121512152</v>
      </c>
      <c r="H14" s="68">
        <f t="shared" si="0"/>
        <v>67.23672367236723</v>
      </c>
      <c r="I14" s="101">
        <f t="shared" si="1"/>
        <v>20.342034203420344</v>
      </c>
      <c r="J14" s="109">
        <f t="shared" si="4"/>
        <v>18.072289156626507</v>
      </c>
      <c r="K14" s="66">
        <f t="shared" si="5"/>
        <v>48.32663989290496</v>
      </c>
      <c r="L14" s="66">
        <f t="shared" si="2"/>
        <v>30.254350736278447</v>
      </c>
      <c r="M14" s="110">
        <f t="shared" si="6"/>
        <v>167.4074074074074</v>
      </c>
      <c r="N14" s="58">
        <v>3</v>
      </c>
      <c r="Q14" s="636"/>
      <c r="R14" s="636"/>
      <c r="S14" s="636"/>
    </row>
    <row r="15" spans="1:19" ht="12.75" customHeight="1">
      <c r="A15" s="76" t="s">
        <v>579</v>
      </c>
      <c r="B15" s="94"/>
      <c r="C15" s="65">
        <v>3041</v>
      </c>
      <c r="D15" s="58">
        <v>441</v>
      </c>
      <c r="E15" s="58">
        <v>1819</v>
      </c>
      <c r="F15" s="65">
        <v>779</v>
      </c>
      <c r="G15" s="100">
        <f t="shared" si="3"/>
        <v>14.501808615586977</v>
      </c>
      <c r="H15" s="68">
        <f t="shared" si="0"/>
        <v>59.81585004932588</v>
      </c>
      <c r="I15" s="101">
        <f t="shared" si="1"/>
        <v>25.61657349556067</v>
      </c>
      <c r="J15" s="109">
        <f t="shared" si="4"/>
        <v>24.244090159428257</v>
      </c>
      <c r="K15" s="66">
        <f t="shared" si="5"/>
        <v>67.06981858163826</v>
      </c>
      <c r="L15" s="66">
        <f t="shared" si="2"/>
        <v>42.825728422210005</v>
      </c>
      <c r="M15" s="110">
        <f t="shared" si="6"/>
        <v>176.6439909297052</v>
      </c>
      <c r="N15" s="58">
        <v>2</v>
      </c>
      <c r="Q15" s="636"/>
      <c r="R15" s="636"/>
      <c r="S15" s="636"/>
    </row>
    <row r="16" spans="1:19" ht="12.75" customHeight="1">
      <c r="A16" s="83" t="s">
        <v>580</v>
      </c>
      <c r="B16" s="93"/>
      <c r="C16" s="84">
        <v>2379</v>
      </c>
      <c r="D16" s="85">
        <v>293</v>
      </c>
      <c r="E16" s="85">
        <v>1512</v>
      </c>
      <c r="F16" s="84">
        <v>573</v>
      </c>
      <c r="G16" s="104">
        <f t="shared" si="3"/>
        <v>12.316099201345104</v>
      </c>
      <c r="H16" s="86">
        <f t="shared" si="0"/>
        <v>63.55611601513241</v>
      </c>
      <c r="I16" s="105">
        <f t="shared" si="1"/>
        <v>24.08575031525851</v>
      </c>
      <c r="J16" s="113">
        <f t="shared" si="4"/>
        <v>19.378306878306876</v>
      </c>
      <c r="K16" s="87">
        <f t="shared" si="5"/>
        <v>57.27513227513228</v>
      </c>
      <c r="L16" s="87">
        <f t="shared" si="2"/>
        <v>37.89682539682539</v>
      </c>
      <c r="M16" s="114">
        <f t="shared" si="6"/>
        <v>195.5631399317406</v>
      </c>
      <c r="N16" s="85">
        <v>1</v>
      </c>
      <c r="Q16" s="636"/>
      <c r="R16" s="636"/>
      <c r="S16" s="636"/>
    </row>
    <row r="17" spans="1:19" ht="12.75" customHeight="1">
      <c r="A17" s="76" t="s">
        <v>581</v>
      </c>
      <c r="B17" s="94"/>
      <c r="C17" s="65">
        <v>2018</v>
      </c>
      <c r="D17" s="58">
        <v>200</v>
      </c>
      <c r="E17" s="58">
        <v>1381</v>
      </c>
      <c r="F17" s="65">
        <v>431</v>
      </c>
      <c r="G17" s="100">
        <f t="shared" si="3"/>
        <v>9.910802775024777</v>
      </c>
      <c r="H17" s="68">
        <f t="shared" si="0"/>
        <v>68.43409316154609</v>
      </c>
      <c r="I17" s="101">
        <f t="shared" si="1"/>
        <v>21.357779980178396</v>
      </c>
      <c r="J17" s="109">
        <f t="shared" si="4"/>
        <v>14.482259232440262</v>
      </c>
      <c r="K17" s="66">
        <f t="shared" si="5"/>
        <v>45.69152787834902</v>
      </c>
      <c r="L17" s="66">
        <f t="shared" si="2"/>
        <v>31.20926864590876</v>
      </c>
      <c r="M17" s="110">
        <f t="shared" si="6"/>
        <v>215.49999999999997</v>
      </c>
      <c r="N17" s="58">
        <v>6</v>
      </c>
      <c r="Q17" s="636"/>
      <c r="R17" s="636"/>
      <c r="S17" s="636"/>
    </row>
    <row r="18" spans="1:19" ht="12.75" customHeight="1">
      <c r="A18" s="76" t="s">
        <v>582</v>
      </c>
      <c r="B18" s="94"/>
      <c r="C18" s="65">
        <v>1309</v>
      </c>
      <c r="D18" s="58">
        <v>149</v>
      </c>
      <c r="E18" s="58">
        <v>859</v>
      </c>
      <c r="F18" s="65">
        <v>300</v>
      </c>
      <c r="G18" s="100">
        <f t="shared" si="3"/>
        <v>11.382734912146677</v>
      </c>
      <c r="H18" s="68">
        <f t="shared" si="0"/>
        <v>65.62261268143621</v>
      </c>
      <c r="I18" s="101">
        <f t="shared" si="1"/>
        <v>22.918258212375857</v>
      </c>
      <c r="J18" s="109">
        <f t="shared" si="4"/>
        <v>17.345750873108265</v>
      </c>
      <c r="K18" s="66">
        <f t="shared" si="5"/>
        <v>52.27008149010477</v>
      </c>
      <c r="L18" s="66">
        <f t="shared" si="2"/>
        <v>34.92433061699651</v>
      </c>
      <c r="M18" s="110">
        <f t="shared" si="6"/>
        <v>201.34228187919464</v>
      </c>
      <c r="N18" s="58">
        <v>1</v>
      </c>
      <c r="Q18" s="636"/>
      <c r="R18" s="636"/>
      <c r="S18" s="636"/>
    </row>
    <row r="19" spans="1:19" ht="12.75" customHeight="1">
      <c r="A19" s="76" t="s">
        <v>583</v>
      </c>
      <c r="B19" s="94"/>
      <c r="C19" s="65">
        <v>2022</v>
      </c>
      <c r="D19" s="58">
        <v>255</v>
      </c>
      <c r="E19" s="58">
        <v>1386</v>
      </c>
      <c r="F19" s="65">
        <v>377</v>
      </c>
      <c r="G19" s="100">
        <f t="shared" si="3"/>
        <v>12.611275964391691</v>
      </c>
      <c r="H19" s="68">
        <f t="shared" si="0"/>
        <v>68.5459940652819</v>
      </c>
      <c r="I19" s="101">
        <f t="shared" si="1"/>
        <v>18.64490603363007</v>
      </c>
      <c r="J19" s="109">
        <f t="shared" si="4"/>
        <v>18.398268398268396</v>
      </c>
      <c r="K19" s="66">
        <f t="shared" si="5"/>
        <v>45.5988455988456</v>
      </c>
      <c r="L19" s="66">
        <f t="shared" si="2"/>
        <v>27.200577200577204</v>
      </c>
      <c r="M19" s="110">
        <f t="shared" si="6"/>
        <v>147.84313725490196</v>
      </c>
      <c r="N19" s="58">
        <v>4</v>
      </c>
      <c r="Q19" s="636"/>
      <c r="R19" s="636"/>
      <c r="S19" s="636"/>
    </row>
    <row r="20" spans="1:19" ht="12.75" customHeight="1">
      <c r="A20" s="76" t="s">
        <v>828</v>
      </c>
      <c r="B20" s="94"/>
      <c r="C20" s="65">
        <v>4387</v>
      </c>
      <c r="D20" s="58">
        <v>665</v>
      </c>
      <c r="E20" s="58">
        <v>2817</v>
      </c>
      <c r="F20" s="65">
        <v>904</v>
      </c>
      <c r="G20" s="100">
        <f t="shared" si="3"/>
        <v>15.158422612263506</v>
      </c>
      <c r="H20" s="68">
        <f t="shared" si="0"/>
        <v>64.21244586277638</v>
      </c>
      <c r="I20" s="101">
        <f t="shared" si="1"/>
        <v>20.60633690449054</v>
      </c>
      <c r="J20" s="109">
        <f t="shared" si="4"/>
        <v>23.606673766418176</v>
      </c>
      <c r="K20" s="66">
        <f t="shared" si="5"/>
        <v>55.6975505857295</v>
      </c>
      <c r="L20" s="66">
        <f t="shared" si="2"/>
        <v>32.090876819311326</v>
      </c>
      <c r="M20" s="110">
        <f t="shared" si="6"/>
        <v>135.93984962406017</v>
      </c>
      <c r="N20" s="58">
        <v>1</v>
      </c>
      <c r="Q20" s="636"/>
      <c r="R20" s="636"/>
      <c r="S20" s="636"/>
    </row>
    <row r="21" spans="1:19" ht="12.75" customHeight="1">
      <c r="A21" s="76" t="s">
        <v>584</v>
      </c>
      <c r="B21" s="94"/>
      <c r="C21" s="65">
        <v>1446</v>
      </c>
      <c r="D21" s="58">
        <v>170</v>
      </c>
      <c r="E21" s="58">
        <v>957</v>
      </c>
      <c r="F21" s="65">
        <v>316</v>
      </c>
      <c r="G21" s="100">
        <f t="shared" si="3"/>
        <v>11.756569847856154</v>
      </c>
      <c r="H21" s="68">
        <f t="shared" si="0"/>
        <v>66.18257261410788</v>
      </c>
      <c r="I21" s="101">
        <f t="shared" si="1"/>
        <v>21.853388658367912</v>
      </c>
      <c r="J21" s="109">
        <f t="shared" si="4"/>
        <v>17.763845350052247</v>
      </c>
      <c r="K21" s="66">
        <f t="shared" si="5"/>
        <v>50.78369905956113</v>
      </c>
      <c r="L21" s="66">
        <f t="shared" si="2"/>
        <v>33.01985370950889</v>
      </c>
      <c r="M21" s="110">
        <f t="shared" si="6"/>
        <v>185.88235294117646</v>
      </c>
      <c r="N21" s="58">
        <v>3</v>
      </c>
      <c r="Q21" s="636"/>
      <c r="R21" s="636"/>
      <c r="S21" s="636"/>
    </row>
    <row r="22" spans="1:19" ht="12.75" customHeight="1">
      <c r="A22" s="78" t="s">
        <v>585</v>
      </c>
      <c r="B22" s="95"/>
      <c r="C22" s="79">
        <v>2285</v>
      </c>
      <c r="D22" s="80">
        <v>217</v>
      </c>
      <c r="E22" s="80">
        <v>1504</v>
      </c>
      <c r="F22" s="79">
        <v>553</v>
      </c>
      <c r="G22" s="102">
        <f t="shared" si="3"/>
        <v>9.49671772428884</v>
      </c>
      <c r="H22" s="81">
        <f t="shared" si="0"/>
        <v>65.82056892778994</v>
      </c>
      <c r="I22" s="103">
        <f t="shared" si="1"/>
        <v>24.201312910284464</v>
      </c>
      <c r="J22" s="111">
        <f t="shared" si="4"/>
        <v>14.428191489361703</v>
      </c>
      <c r="K22" s="82">
        <f t="shared" si="5"/>
        <v>51.196808510638306</v>
      </c>
      <c r="L22" s="82">
        <f t="shared" si="2"/>
        <v>36.7686170212766</v>
      </c>
      <c r="M22" s="112">
        <f t="shared" si="6"/>
        <v>254.83870967741936</v>
      </c>
      <c r="N22" s="80">
        <v>11</v>
      </c>
      <c r="Q22" s="636"/>
      <c r="R22" s="636"/>
      <c r="S22" s="636"/>
    </row>
    <row r="23" spans="1:19" ht="12.75" customHeight="1">
      <c r="A23" s="76" t="s">
        <v>586</v>
      </c>
      <c r="B23" s="94"/>
      <c r="C23" s="65">
        <v>786</v>
      </c>
      <c r="D23" s="58">
        <v>61</v>
      </c>
      <c r="E23" s="58">
        <v>500</v>
      </c>
      <c r="F23" s="65">
        <v>223</v>
      </c>
      <c r="G23" s="100">
        <f t="shared" si="3"/>
        <v>7.760814249363868</v>
      </c>
      <c r="H23" s="68">
        <f t="shared" si="0"/>
        <v>63.61323155216285</v>
      </c>
      <c r="I23" s="101">
        <f t="shared" si="1"/>
        <v>28.37150127226463</v>
      </c>
      <c r="J23" s="109">
        <f t="shared" si="4"/>
        <v>12.2</v>
      </c>
      <c r="K23" s="66">
        <f t="shared" si="5"/>
        <v>56.8</v>
      </c>
      <c r="L23" s="66">
        <f t="shared" si="2"/>
        <v>44.6</v>
      </c>
      <c r="M23" s="110">
        <f t="shared" si="6"/>
        <v>365.57377049180326</v>
      </c>
      <c r="N23" s="58">
        <v>2</v>
      </c>
      <c r="Q23" s="636"/>
      <c r="R23" s="636"/>
      <c r="S23" s="636"/>
    </row>
    <row r="24" spans="1:19" ht="12.75" customHeight="1">
      <c r="A24" s="76" t="s">
        <v>587</v>
      </c>
      <c r="B24" s="94"/>
      <c r="C24" s="65">
        <v>1162</v>
      </c>
      <c r="D24" s="58">
        <v>134</v>
      </c>
      <c r="E24" s="58">
        <v>745</v>
      </c>
      <c r="F24" s="65">
        <v>281</v>
      </c>
      <c r="G24" s="100">
        <f t="shared" si="3"/>
        <v>11.53184165232358</v>
      </c>
      <c r="H24" s="68">
        <f t="shared" si="0"/>
        <v>64.11359724612737</v>
      </c>
      <c r="I24" s="101">
        <f t="shared" si="1"/>
        <v>24.182444061962137</v>
      </c>
      <c r="J24" s="109">
        <f t="shared" si="4"/>
        <v>17.986577181208055</v>
      </c>
      <c r="K24" s="66">
        <f t="shared" si="5"/>
        <v>55.70469798657718</v>
      </c>
      <c r="L24" s="66">
        <f t="shared" si="2"/>
        <v>37.718120805369125</v>
      </c>
      <c r="M24" s="110">
        <f t="shared" si="6"/>
        <v>209.7014925373134</v>
      </c>
      <c r="N24" s="58">
        <v>2</v>
      </c>
      <c r="Q24" s="636"/>
      <c r="R24" s="636"/>
      <c r="S24" s="636"/>
    </row>
    <row r="25" spans="1:19" ht="12.75" customHeight="1">
      <c r="A25" s="76" t="s">
        <v>588</v>
      </c>
      <c r="B25" s="94"/>
      <c r="C25" s="65">
        <v>653</v>
      </c>
      <c r="D25" s="58">
        <v>71</v>
      </c>
      <c r="E25" s="58">
        <v>437</v>
      </c>
      <c r="F25" s="65">
        <v>141</v>
      </c>
      <c r="G25" s="100">
        <f t="shared" si="3"/>
        <v>10.872894333843798</v>
      </c>
      <c r="H25" s="68">
        <f t="shared" si="0"/>
        <v>66.9218989280245</v>
      </c>
      <c r="I25" s="101">
        <f t="shared" si="1"/>
        <v>21.592649310872893</v>
      </c>
      <c r="J25" s="109">
        <f t="shared" si="4"/>
        <v>16.247139588100687</v>
      </c>
      <c r="K25" s="66">
        <f t="shared" si="5"/>
        <v>48.51258581235698</v>
      </c>
      <c r="L25" s="66">
        <f t="shared" si="2"/>
        <v>32.265446224256294</v>
      </c>
      <c r="M25" s="110">
        <f t="shared" si="6"/>
        <v>198.59154929577466</v>
      </c>
      <c r="N25" s="58">
        <v>4</v>
      </c>
      <c r="Q25" s="636"/>
      <c r="R25" s="636"/>
      <c r="S25" s="636"/>
    </row>
    <row r="26" spans="1:19" ht="12.75" customHeight="1">
      <c r="A26" s="83" t="s">
        <v>589</v>
      </c>
      <c r="B26" s="93"/>
      <c r="C26" s="84">
        <v>617</v>
      </c>
      <c r="D26" s="85">
        <v>86</v>
      </c>
      <c r="E26" s="85">
        <v>378</v>
      </c>
      <c r="F26" s="84">
        <v>132</v>
      </c>
      <c r="G26" s="104">
        <f t="shared" si="3"/>
        <v>13.938411669367909</v>
      </c>
      <c r="H26" s="86">
        <f t="shared" si="0"/>
        <v>61.26418152350082</v>
      </c>
      <c r="I26" s="105">
        <f t="shared" si="1"/>
        <v>21.39384116693679</v>
      </c>
      <c r="J26" s="113">
        <f t="shared" si="4"/>
        <v>22.75132275132275</v>
      </c>
      <c r="K26" s="87">
        <f t="shared" si="5"/>
        <v>57.67195767195767</v>
      </c>
      <c r="L26" s="87">
        <f t="shared" si="2"/>
        <v>34.92063492063492</v>
      </c>
      <c r="M26" s="114">
        <f t="shared" si="6"/>
        <v>153.48837209302326</v>
      </c>
      <c r="N26" s="85">
        <v>21</v>
      </c>
      <c r="Q26" s="636"/>
      <c r="R26" s="636"/>
      <c r="S26" s="636"/>
    </row>
    <row r="27" spans="1:19" ht="12.75" customHeight="1">
      <c r="A27" s="76" t="s">
        <v>590</v>
      </c>
      <c r="B27" s="94"/>
      <c r="C27" s="65">
        <v>914</v>
      </c>
      <c r="D27" s="58">
        <v>123</v>
      </c>
      <c r="E27" s="58">
        <v>616</v>
      </c>
      <c r="F27" s="65">
        <v>175</v>
      </c>
      <c r="G27" s="100">
        <f t="shared" si="3"/>
        <v>13.457330415754923</v>
      </c>
      <c r="H27" s="68">
        <f t="shared" si="0"/>
        <v>67.39606126914661</v>
      </c>
      <c r="I27" s="101">
        <f t="shared" si="1"/>
        <v>19.14660831509847</v>
      </c>
      <c r="J27" s="109">
        <f t="shared" si="4"/>
        <v>19.967532467532468</v>
      </c>
      <c r="K27" s="66">
        <f t="shared" si="5"/>
        <v>48.37662337662338</v>
      </c>
      <c r="L27" s="66">
        <f t="shared" si="2"/>
        <v>28.40909090909091</v>
      </c>
      <c r="M27" s="110">
        <f t="shared" si="6"/>
        <v>142.27642276422765</v>
      </c>
      <c r="N27" s="58" t="s">
        <v>509</v>
      </c>
      <c r="Q27" s="636"/>
      <c r="R27" s="636"/>
      <c r="S27" s="636"/>
    </row>
    <row r="28" spans="1:19" ht="12.75" customHeight="1">
      <c r="A28" s="76" t="s">
        <v>591</v>
      </c>
      <c r="B28" s="94"/>
      <c r="C28" s="65">
        <v>2668</v>
      </c>
      <c r="D28" s="58">
        <v>338</v>
      </c>
      <c r="E28" s="58">
        <v>1812</v>
      </c>
      <c r="F28" s="65">
        <v>514</v>
      </c>
      <c r="G28" s="100">
        <f t="shared" si="3"/>
        <v>12.668665667166417</v>
      </c>
      <c r="H28" s="68">
        <f t="shared" si="0"/>
        <v>67.9160419790105</v>
      </c>
      <c r="I28" s="101">
        <f t="shared" si="1"/>
        <v>19.26536731634183</v>
      </c>
      <c r="J28" s="109">
        <f t="shared" si="4"/>
        <v>18.653421633554085</v>
      </c>
      <c r="K28" s="66">
        <f t="shared" si="5"/>
        <v>47.019867549668874</v>
      </c>
      <c r="L28" s="66">
        <f t="shared" si="2"/>
        <v>28.36644591611479</v>
      </c>
      <c r="M28" s="110">
        <f t="shared" si="6"/>
        <v>152.07100591715977</v>
      </c>
      <c r="N28" s="58">
        <v>4</v>
      </c>
      <c r="Q28" s="636"/>
      <c r="R28" s="636"/>
      <c r="S28" s="636"/>
    </row>
    <row r="29" spans="1:19" ht="12.75" customHeight="1">
      <c r="A29" s="76" t="s">
        <v>592</v>
      </c>
      <c r="B29" s="94"/>
      <c r="C29" s="65">
        <v>434</v>
      </c>
      <c r="D29" s="58">
        <v>58</v>
      </c>
      <c r="E29" s="58">
        <v>273</v>
      </c>
      <c r="F29" s="65">
        <v>103</v>
      </c>
      <c r="G29" s="100">
        <f t="shared" si="3"/>
        <v>13.36405529953917</v>
      </c>
      <c r="H29" s="68">
        <f t="shared" si="0"/>
        <v>62.903225806451616</v>
      </c>
      <c r="I29" s="101">
        <f t="shared" si="1"/>
        <v>23.732718894009217</v>
      </c>
      <c r="J29" s="109">
        <f t="shared" si="4"/>
        <v>21.245421245421245</v>
      </c>
      <c r="K29" s="66">
        <f t="shared" si="5"/>
        <v>58.97435897435898</v>
      </c>
      <c r="L29" s="66">
        <f t="shared" si="2"/>
        <v>37.72893772893773</v>
      </c>
      <c r="M29" s="110">
        <f t="shared" si="6"/>
        <v>177.58620689655174</v>
      </c>
      <c r="N29" s="58" t="s">
        <v>509</v>
      </c>
      <c r="Q29" s="636"/>
      <c r="R29" s="636"/>
      <c r="S29" s="636"/>
    </row>
    <row r="30" spans="1:19" ht="12.75" customHeight="1">
      <c r="A30" s="76" t="s">
        <v>593</v>
      </c>
      <c r="B30" s="94"/>
      <c r="C30" s="65">
        <v>1106</v>
      </c>
      <c r="D30" s="58">
        <v>101</v>
      </c>
      <c r="E30" s="58">
        <v>754</v>
      </c>
      <c r="F30" s="65">
        <v>249</v>
      </c>
      <c r="G30" s="100">
        <f t="shared" si="3"/>
        <v>9.132007233273058</v>
      </c>
      <c r="H30" s="68">
        <f t="shared" si="0"/>
        <v>68.1735985533454</v>
      </c>
      <c r="I30" s="101">
        <f t="shared" si="1"/>
        <v>22.51356238698011</v>
      </c>
      <c r="J30" s="109">
        <f t="shared" si="4"/>
        <v>13.395225464190982</v>
      </c>
      <c r="K30" s="66">
        <f t="shared" si="5"/>
        <v>46.41909814323608</v>
      </c>
      <c r="L30" s="66">
        <f t="shared" si="2"/>
        <v>33.02387267904509</v>
      </c>
      <c r="M30" s="110">
        <f t="shared" si="6"/>
        <v>246.53465346534654</v>
      </c>
      <c r="N30" s="58">
        <v>2</v>
      </c>
      <c r="Q30" s="636"/>
      <c r="R30" s="636"/>
      <c r="S30" s="636"/>
    </row>
    <row r="31" spans="1:19" ht="12.75" customHeight="1">
      <c r="A31" s="76" t="s">
        <v>594</v>
      </c>
      <c r="B31" s="94"/>
      <c r="C31" s="65">
        <v>507</v>
      </c>
      <c r="D31" s="58">
        <v>29</v>
      </c>
      <c r="E31" s="58">
        <v>352</v>
      </c>
      <c r="F31" s="65">
        <v>124</v>
      </c>
      <c r="G31" s="100">
        <f t="shared" si="3"/>
        <v>5.719921104536489</v>
      </c>
      <c r="H31" s="68">
        <f t="shared" si="0"/>
        <v>69.42800788954635</v>
      </c>
      <c r="I31" s="101">
        <f t="shared" si="1"/>
        <v>24.45759368836292</v>
      </c>
      <c r="J31" s="109">
        <f t="shared" si="4"/>
        <v>8.238636363636363</v>
      </c>
      <c r="K31" s="66">
        <f t="shared" si="5"/>
        <v>43.465909090909086</v>
      </c>
      <c r="L31" s="66">
        <f t="shared" si="2"/>
        <v>35.22727272727273</v>
      </c>
      <c r="M31" s="110">
        <f t="shared" si="6"/>
        <v>427.5862068965517</v>
      </c>
      <c r="N31" s="58">
        <v>2</v>
      </c>
      <c r="Q31" s="636"/>
      <c r="R31" s="636"/>
      <c r="S31" s="636"/>
    </row>
    <row r="32" spans="1:19" ht="12.75" customHeight="1">
      <c r="A32" s="78" t="s">
        <v>595</v>
      </c>
      <c r="B32" s="95"/>
      <c r="C32" s="79">
        <v>633</v>
      </c>
      <c r="D32" s="80">
        <v>78</v>
      </c>
      <c r="E32" s="80">
        <v>446</v>
      </c>
      <c r="F32" s="79">
        <v>108</v>
      </c>
      <c r="G32" s="102">
        <f t="shared" si="3"/>
        <v>12.322274881516588</v>
      </c>
      <c r="H32" s="81">
        <f t="shared" si="0"/>
        <v>70.45813586097947</v>
      </c>
      <c r="I32" s="103">
        <f t="shared" si="1"/>
        <v>17.061611374407583</v>
      </c>
      <c r="J32" s="111">
        <f t="shared" si="4"/>
        <v>17.48878923766816</v>
      </c>
      <c r="K32" s="82">
        <f t="shared" si="5"/>
        <v>41.70403587443946</v>
      </c>
      <c r="L32" s="82">
        <f t="shared" si="2"/>
        <v>24.2152466367713</v>
      </c>
      <c r="M32" s="112">
        <f t="shared" si="6"/>
        <v>138.46153846153845</v>
      </c>
      <c r="N32" s="80">
        <v>1</v>
      </c>
      <c r="Q32" s="636"/>
      <c r="R32" s="636"/>
      <c r="S32" s="636"/>
    </row>
    <row r="33" spans="1:19" ht="12.75" customHeight="1">
      <c r="A33" s="76" t="s">
        <v>596</v>
      </c>
      <c r="B33" s="94"/>
      <c r="C33" s="65">
        <v>1908</v>
      </c>
      <c r="D33" s="58">
        <v>200</v>
      </c>
      <c r="E33" s="58">
        <v>1245</v>
      </c>
      <c r="F33" s="65">
        <v>462</v>
      </c>
      <c r="G33" s="100">
        <f t="shared" si="3"/>
        <v>10.482180293501047</v>
      </c>
      <c r="H33" s="68">
        <f t="shared" si="0"/>
        <v>65.25157232704403</v>
      </c>
      <c r="I33" s="101">
        <f t="shared" si="1"/>
        <v>24.21383647798742</v>
      </c>
      <c r="J33" s="109">
        <f t="shared" si="4"/>
        <v>16.06425702811245</v>
      </c>
      <c r="K33" s="66">
        <f t="shared" si="5"/>
        <v>53.17269076305221</v>
      </c>
      <c r="L33" s="66">
        <f t="shared" si="2"/>
        <v>37.10843373493976</v>
      </c>
      <c r="M33" s="110">
        <f t="shared" si="6"/>
        <v>231</v>
      </c>
      <c r="N33" s="58">
        <v>1</v>
      </c>
      <c r="Q33" s="636"/>
      <c r="R33" s="636"/>
      <c r="S33" s="636"/>
    </row>
    <row r="34" spans="1:19" ht="12.75" customHeight="1">
      <c r="A34" s="76" t="s">
        <v>597</v>
      </c>
      <c r="B34" s="94"/>
      <c r="C34" s="65">
        <v>1346</v>
      </c>
      <c r="D34" s="58">
        <v>186</v>
      </c>
      <c r="E34" s="58">
        <v>885</v>
      </c>
      <c r="F34" s="65">
        <v>272</v>
      </c>
      <c r="G34" s="100">
        <f t="shared" si="3"/>
        <v>13.818722139673106</v>
      </c>
      <c r="H34" s="68">
        <f t="shared" si="0"/>
        <v>65.75037147102526</v>
      </c>
      <c r="I34" s="101">
        <f t="shared" si="1"/>
        <v>20.208023774145616</v>
      </c>
      <c r="J34" s="109">
        <f t="shared" si="4"/>
        <v>21.01694915254237</v>
      </c>
      <c r="K34" s="66">
        <f t="shared" si="5"/>
        <v>51.75141242937853</v>
      </c>
      <c r="L34" s="66">
        <f t="shared" si="2"/>
        <v>30.73446327683616</v>
      </c>
      <c r="M34" s="110">
        <f t="shared" si="6"/>
        <v>146.23655913978496</v>
      </c>
      <c r="N34" s="58">
        <v>3</v>
      </c>
      <c r="Q34" s="636"/>
      <c r="R34" s="636"/>
      <c r="S34" s="636"/>
    </row>
    <row r="35" spans="1:19" ht="12.75" customHeight="1">
      <c r="A35" s="76" t="s">
        <v>598</v>
      </c>
      <c r="B35" s="94"/>
      <c r="C35" s="65">
        <v>1262</v>
      </c>
      <c r="D35" s="58">
        <v>120</v>
      </c>
      <c r="E35" s="58">
        <v>891</v>
      </c>
      <c r="F35" s="65">
        <v>250</v>
      </c>
      <c r="G35" s="100">
        <f t="shared" si="3"/>
        <v>9.508716323296355</v>
      </c>
      <c r="H35" s="68">
        <f t="shared" si="0"/>
        <v>70.60221870047543</v>
      </c>
      <c r="I35" s="101">
        <f t="shared" si="1"/>
        <v>19.809825673534075</v>
      </c>
      <c r="J35" s="109">
        <f t="shared" si="4"/>
        <v>13.468013468013467</v>
      </c>
      <c r="K35" s="66">
        <f t="shared" si="5"/>
        <v>41.52637485970819</v>
      </c>
      <c r="L35" s="66">
        <f t="shared" si="2"/>
        <v>28.058361391694724</v>
      </c>
      <c r="M35" s="110">
        <f t="shared" si="6"/>
        <v>208.33333333333334</v>
      </c>
      <c r="N35" s="58">
        <v>1</v>
      </c>
      <c r="Q35" s="636"/>
      <c r="R35" s="636"/>
      <c r="S35" s="636"/>
    </row>
    <row r="36" spans="1:19" ht="12.75" customHeight="1">
      <c r="A36" s="83" t="s">
        <v>599</v>
      </c>
      <c r="B36" s="93"/>
      <c r="C36" s="84">
        <v>905</v>
      </c>
      <c r="D36" s="85">
        <v>78</v>
      </c>
      <c r="E36" s="85">
        <v>645</v>
      </c>
      <c r="F36" s="84">
        <v>181</v>
      </c>
      <c r="G36" s="104">
        <f t="shared" si="3"/>
        <v>8.61878453038674</v>
      </c>
      <c r="H36" s="86">
        <f t="shared" si="0"/>
        <v>71.27071823204419</v>
      </c>
      <c r="I36" s="105">
        <f t="shared" si="1"/>
        <v>20</v>
      </c>
      <c r="J36" s="113">
        <f t="shared" si="4"/>
        <v>12.093023255813954</v>
      </c>
      <c r="K36" s="87">
        <f t="shared" si="5"/>
        <v>40.15503875968992</v>
      </c>
      <c r="L36" s="87">
        <f t="shared" si="2"/>
        <v>28.06201550387597</v>
      </c>
      <c r="M36" s="114">
        <f t="shared" si="6"/>
        <v>232.05128205128207</v>
      </c>
      <c r="N36" s="85">
        <v>1</v>
      </c>
      <c r="Q36" s="636"/>
      <c r="R36" s="636"/>
      <c r="S36" s="636"/>
    </row>
    <row r="37" spans="1:19" ht="12.75" customHeight="1">
      <c r="A37" s="76" t="s">
        <v>600</v>
      </c>
      <c r="B37" s="94"/>
      <c r="C37" s="65">
        <v>647</v>
      </c>
      <c r="D37" s="58">
        <v>48</v>
      </c>
      <c r="E37" s="58">
        <v>472</v>
      </c>
      <c r="F37" s="65">
        <v>127</v>
      </c>
      <c r="G37" s="100">
        <f t="shared" si="3"/>
        <v>7.418856259659969</v>
      </c>
      <c r="H37" s="68">
        <f t="shared" si="0"/>
        <v>72.95208655332303</v>
      </c>
      <c r="I37" s="101">
        <f t="shared" si="1"/>
        <v>19.629057187017</v>
      </c>
      <c r="J37" s="109">
        <f t="shared" si="4"/>
        <v>10.16949152542373</v>
      </c>
      <c r="K37" s="66">
        <f t="shared" si="5"/>
        <v>37.07627118644068</v>
      </c>
      <c r="L37" s="66">
        <f t="shared" si="2"/>
        <v>26.906779661016948</v>
      </c>
      <c r="M37" s="110">
        <f t="shared" si="6"/>
        <v>264.58333333333337</v>
      </c>
      <c r="N37" s="58" t="s">
        <v>509</v>
      </c>
      <c r="Q37" s="636"/>
      <c r="R37" s="636"/>
      <c r="S37" s="636"/>
    </row>
    <row r="38" spans="1:19" ht="12.75" customHeight="1">
      <c r="A38" s="76" t="s">
        <v>601</v>
      </c>
      <c r="B38" s="94"/>
      <c r="C38" s="65">
        <v>639</v>
      </c>
      <c r="D38" s="58">
        <v>85</v>
      </c>
      <c r="E38" s="58">
        <v>420</v>
      </c>
      <c r="F38" s="65">
        <v>130</v>
      </c>
      <c r="G38" s="100">
        <f t="shared" si="3"/>
        <v>13.302034428794993</v>
      </c>
      <c r="H38" s="68">
        <f aca="true" t="shared" si="7" ref="H38:H64">E38/C38*100</f>
        <v>65.72769953051643</v>
      </c>
      <c r="I38" s="101">
        <f aca="true" t="shared" si="8" ref="I38:I64">F38/C38*100</f>
        <v>20.344287949921753</v>
      </c>
      <c r="J38" s="109">
        <f t="shared" si="4"/>
        <v>20.238095238095237</v>
      </c>
      <c r="K38" s="66">
        <f t="shared" si="5"/>
        <v>51.19047619047619</v>
      </c>
      <c r="L38" s="66">
        <f aca="true" t="shared" si="9" ref="L38:L64">F38/E38*100</f>
        <v>30.952380952380953</v>
      </c>
      <c r="M38" s="110">
        <f t="shared" si="6"/>
        <v>152.94117647058823</v>
      </c>
      <c r="N38" s="58">
        <v>4</v>
      </c>
      <c r="Q38" s="636"/>
      <c r="R38" s="636"/>
      <c r="S38" s="636"/>
    </row>
    <row r="39" spans="1:19" ht="12.75" customHeight="1">
      <c r="A39" s="76" t="s">
        <v>602</v>
      </c>
      <c r="B39" s="94"/>
      <c r="C39" s="65">
        <v>1273</v>
      </c>
      <c r="D39" s="58">
        <v>179</v>
      </c>
      <c r="E39" s="58">
        <v>832</v>
      </c>
      <c r="F39" s="65">
        <v>261</v>
      </c>
      <c r="G39" s="100">
        <f t="shared" si="3"/>
        <v>14.061272584446192</v>
      </c>
      <c r="H39" s="68">
        <f t="shared" si="7"/>
        <v>65.35742340926944</v>
      </c>
      <c r="I39" s="101">
        <f t="shared" si="8"/>
        <v>20.502749410840533</v>
      </c>
      <c r="J39" s="109">
        <f t="shared" si="4"/>
        <v>21.514423076923077</v>
      </c>
      <c r="K39" s="66">
        <f t="shared" si="5"/>
        <v>52.88461538461539</v>
      </c>
      <c r="L39" s="66">
        <f t="shared" si="9"/>
        <v>31.370192307692307</v>
      </c>
      <c r="M39" s="110">
        <f t="shared" si="6"/>
        <v>145.81005586592178</v>
      </c>
      <c r="N39" s="58">
        <v>1</v>
      </c>
      <c r="Q39" s="636"/>
      <c r="R39" s="636"/>
      <c r="S39" s="636"/>
    </row>
    <row r="40" spans="1:19" ht="12.75" customHeight="1">
      <c r="A40" s="76" t="s">
        <v>603</v>
      </c>
      <c r="B40" s="94"/>
      <c r="C40" s="65">
        <v>1161</v>
      </c>
      <c r="D40" s="58">
        <v>178</v>
      </c>
      <c r="E40" s="58">
        <v>807</v>
      </c>
      <c r="F40" s="65">
        <v>175</v>
      </c>
      <c r="G40" s="100">
        <f t="shared" si="3"/>
        <v>15.331610680447891</v>
      </c>
      <c r="H40" s="68">
        <f t="shared" si="7"/>
        <v>69.50904392764858</v>
      </c>
      <c r="I40" s="101">
        <f t="shared" si="8"/>
        <v>15.07321274763135</v>
      </c>
      <c r="J40" s="109">
        <f t="shared" si="4"/>
        <v>22.057001239157373</v>
      </c>
      <c r="K40" s="66">
        <f t="shared" si="5"/>
        <v>43.74225526641883</v>
      </c>
      <c r="L40" s="66">
        <f t="shared" si="9"/>
        <v>21.685254027261465</v>
      </c>
      <c r="M40" s="110">
        <f t="shared" si="6"/>
        <v>98.31460674157303</v>
      </c>
      <c r="N40" s="58">
        <v>1</v>
      </c>
      <c r="Q40" s="636"/>
      <c r="R40" s="636"/>
      <c r="S40" s="636"/>
    </row>
    <row r="41" spans="1:19" ht="12.75" customHeight="1">
      <c r="A41" s="76" t="s">
        <v>604</v>
      </c>
      <c r="B41" s="94"/>
      <c r="C41" s="65">
        <v>435</v>
      </c>
      <c r="D41" s="58">
        <v>36</v>
      </c>
      <c r="E41" s="58">
        <v>325</v>
      </c>
      <c r="F41" s="65">
        <v>70</v>
      </c>
      <c r="G41" s="100">
        <f t="shared" si="3"/>
        <v>8.275862068965518</v>
      </c>
      <c r="H41" s="68">
        <f t="shared" si="7"/>
        <v>74.71264367816092</v>
      </c>
      <c r="I41" s="101">
        <f t="shared" si="8"/>
        <v>16.091954022988507</v>
      </c>
      <c r="J41" s="109">
        <f t="shared" si="4"/>
        <v>11.076923076923077</v>
      </c>
      <c r="K41" s="66">
        <f t="shared" si="5"/>
        <v>32.61538461538461</v>
      </c>
      <c r="L41" s="66">
        <f t="shared" si="9"/>
        <v>21.53846153846154</v>
      </c>
      <c r="M41" s="110">
        <f t="shared" si="6"/>
        <v>194.44444444444443</v>
      </c>
      <c r="N41" s="58">
        <v>4</v>
      </c>
      <c r="Q41" s="636"/>
      <c r="R41" s="636"/>
      <c r="S41" s="636"/>
    </row>
    <row r="42" spans="1:19" ht="12.75" customHeight="1">
      <c r="A42" s="78" t="s">
        <v>605</v>
      </c>
      <c r="B42" s="95"/>
      <c r="C42" s="79">
        <v>3824</v>
      </c>
      <c r="D42" s="80">
        <v>640</v>
      </c>
      <c r="E42" s="80">
        <v>2691</v>
      </c>
      <c r="F42" s="79">
        <v>486</v>
      </c>
      <c r="G42" s="102">
        <f t="shared" si="3"/>
        <v>16.736401673640167</v>
      </c>
      <c r="H42" s="81">
        <f t="shared" si="7"/>
        <v>70.3713389121339</v>
      </c>
      <c r="I42" s="103">
        <f t="shared" si="8"/>
        <v>12.709205020920503</v>
      </c>
      <c r="J42" s="111">
        <f t="shared" si="4"/>
        <v>23.782980304719434</v>
      </c>
      <c r="K42" s="82">
        <f t="shared" si="5"/>
        <v>41.84318097361576</v>
      </c>
      <c r="L42" s="82">
        <f t="shared" si="9"/>
        <v>18.06020066889632</v>
      </c>
      <c r="M42" s="112">
        <f t="shared" si="6"/>
        <v>75.9375</v>
      </c>
      <c r="N42" s="80">
        <v>7</v>
      </c>
      <c r="Q42" s="636"/>
      <c r="R42" s="636"/>
      <c r="S42" s="636"/>
    </row>
    <row r="43" spans="1:19" ht="12.75" customHeight="1">
      <c r="A43" s="76" t="s">
        <v>606</v>
      </c>
      <c r="B43" s="94"/>
      <c r="C43" s="65">
        <v>652</v>
      </c>
      <c r="D43" s="58">
        <v>63</v>
      </c>
      <c r="E43" s="58">
        <v>415</v>
      </c>
      <c r="F43" s="65">
        <v>174</v>
      </c>
      <c r="G43" s="100">
        <f t="shared" si="3"/>
        <v>9.662576687116564</v>
      </c>
      <c r="H43" s="68">
        <f t="shared" si="7"/>
        <v>63.65030674846626</v>
      </c>
      <c r="I43" s="101">
        <f t="shared" si="8"/>
        <v>26.68711656441718</v>
      </c>
      <c r="J43" s="109">
        <f t="shared" si="4"/>
        <v>15.180722891566264</v>
      </c>
      <c r="K43" s="66">
        <f t="shared" si="5"/>
        <v>57.10843373493976</v>
      </c>
      <c r="L43" s="66">
        <f t="shared" si="9"/>
        <v>41.9277108433735</v>
      </c>
      <c r="M43" s="110">
        <f t="shared" si="6"/>
        <v>276.1904761904762</v>
      </c>
      <c r="N43" s="58" t="s">
        <v>509</v>
      </c>
      <c r="Q43" s="636"/>
      <c r="R43" s="636"/>
      <c r="S43" s="636"/>
    </row>
    <row r="44" spans="1:19" ht="12.75" customHeight="1">
      <c r="A44" s="76" t="s">
        <v>607</v>
      </c>
      <c r="B44" s="94"/>
      <c r="C44" s="65">
        <v>588</v>
      </c>
      <c r="D44" s="58">
        <v>57</v>
      </c>
      <c r="E44" s="58">
        <v>423</v>
      </c>
      <c r="F44" s="65">
        <v>108</v>
      </c>
      <c r="G44" s="100">
        <f aca="true" t="shared" si="10" ref="G44:G64">D44/C44*100</f>
        <v>9.693877551020408</v>
      </c>
      <c r="H44" s="68">
        <f t="shared" si="7"/>
        <v>71.93877551020408</v>
      </c>
      <c r="I44" s="101">
        <f t="shared" si="8"/>
        <v>18.367346938775512</v>
      </c>
      <c r="J44" s="109">
        <f aca="true" t="shared" si="11" ref="J44:J64">D44/E44*100</f>
        <v>13.47517730496454</v>
      </c>
      <c r="K44" s="66">
        <f aca="true" t="shared" si="12" ref="K44:K64">(D44+F44)/E44*100</f>
        <v>39.00709219858156</v>
      </c>
      <c r="L44" s="66">
        <f t="shared" si="9"/>
        <v>25.53191489361702</v>
      </c>
      <c r="M44" s="110">
        <f aca="true" t="shared" si="13" ref="M44:M64">F44/D44*100</f>
        <v>189.4736842105263</v>
      </c>
      <c r="N44" s="58" t="s">
        <v>509</v>
      </c>
      <c r="Q44" s="636"/>
      <c r="R44" s="636"/>
      <c r="S44" s="636"/>
    </row>
    <row r="45" spans="1:19" ht="12.75" customHeight="1">
      <c r="A45" s="76" t="s">
        <v>608</v>
      </c>
      <c r="B45" s="94"/>
      <c r="C45" s="65">
        <v>735</v>
      </c>
      <c r="D45" s="58">
        <v>99</v>
      </c>
      <c r="E45" s="58">
        <v>465</v>
      </c>
      <c r="F45" s="65">
        <v>171</v>
      </c>
      <c r="G45" s="100">
        <f t="shared" si="10"/>
        <v>13.46938775510204</v>
      </c>
      <c r="H45" s="68">
        <f t="shared" si="7"/>
        <v>63.26530612244898</v>
      </c>
      <c r="I45" s="101">
        <f t="shared" si="8"/>
        <v>23.26530612244898</v>
      </c>
      <c r="J45" s="109">
        <f t="shared" si="11"/>
        <v>21.29032258064516</v>
      </c>
      <c r="K45" s="66">
        <f t="shared" si="12"/>
        <v>58.06451612903226</v>
      </c>
      <c r="L45" s="66">
        <f t="shared" si="9"/>
        <v>36.774193548387096</v>
      </c>
      <c r="M45" s="110">
        <f t="shared" si="13"/>
        <v>172.72727272727272</v>
      </c>
      <c r="N45" s="58" t="s">
        <v>509</v>
      </c>
      <c r="Q45" s="636"/>
      <c r="R45" s="636"/>
      <c r="S45" s="636"/>
    </row>
    <row r="46" spans="1:19" ht="12.75" customHeight="1">
      <c r="A46" s="83" t="s">
        <v>609</v>
      </c>
      <c r="B46" s="93"/>
      <c r="C46" s="84">
        <v>970</v>
      </c>
      <c r="D46" s="85">
        <v>111</v>
      </c>
      <c r="E46" s="85">
        <v>636</v>
      </c>
      <c r="F46" s="84">
        <v>220</v>
      </c>
      <c r="G46" s="104">
        <f t="shared" si="10"/>
        <v>11.443298969072165</v>
      </c>
      <c r="H46" s="86">
        <f t="shared" si="7"/>
        <v>65.56701030927834</v>
      </c>
      <c r="I46" s="105">
        <f t="shared" si="8"/>
        <v>22.68041237113402</v>
      </c>
      <c r="J46" s="113">
        <f t="shared" si="11"/>
        <v>17.452830188679243</v>
      </c>
      <c r="K46" s="87">
        <f t="shared" si="12"/>
        <v>52.04402515723271</v>
      </c>
      <c r="L46" s="87">
        <f t="shared" si="9"/>
        <v>34.59119496855346</v>
      </c>
      <c r="M46" s="114">
        <f t="shared" si="13"/>
        <v>198.19819819819818</v>
      </c>
      <c r="N46" s="85">
        <v>3</v>
      </c>
      <c r="Q46" s="636"/>
      <c r="R46" s="636"/>
      <c r="S46" s="636"/>
    </row>
    <row r="47" spans="1:19" ht="12.75" customHeight="1">
      <c r="A47" s="76" t="s">
        <v>610</v>
      </c>
      <c r="B47" s="94"/>
      <c r="C47" s="65">
        <v>1031</v>
      </c>
      <c r="D47" s="58">
        <v>143</v>
      </c>
      <c r="E47" s="58">
        <v>687</v>
      </c>
      <c r="F47" s="65">
        <v>200</v>
      </c>
      <c r="G47" s="100">
        <f t="shared" si="10"/>
        <v>13.870029097963144</v>
      </c>
      <c r="H47" s="68">
        <f t="shared" si="7"/>
        <v>66.63433559650824</v>
      </c>
      <c r="I47" s="101">
        <f t="shared" si="8"/>
        <v>19.398642095053344</v>
      </c>
      <c r="J47" s="109">
        <f t="shared" si="11"/>
        <v>20.815138282387192</v>
      </c>
      <c r="K47" s="66">
        <f t="shared" si="12"/>
        <v>49.927219796215425</v>
      </c>
      <c r="L47" s="66">
        <f t="shared" si="9"/>
        <v>29.112081513828237</v>
      </c>
      <c r="M47" s="110">
        <f t="shared" si="13"/>
        <v>139.86013986013987</v>
      </c>
      <c r="N47" s="58">
        <v>1</v>
      </c>
      <c r="Q47" s="636"/>
      <c r="R47" s="636"/>
      <c r="S47" s="636"/>
    </row>
    <row r="48" spans="1:19" ht="12.75" customHeight="1">
      <c r="A48" s="76" t="s">
        <v>611</v>
      </c>
      <c r="B48" s="94"/>
      <c r="C48" s="65">
        <v>697</v>
      </c>
      <c r="D48" s="58">
        <v>110</v>
      </c>
      <c r="E48" s="58">
        <v>481</v>
      </c>
      <c r="F48" s="65">
        <v>100</v>
      </c>
      <c r="G48" s="100">
        <f t="shared" si="10"/>
        <v>15.781922525107603</v>
      </c>
      <c r="H48" s="68">
        <f t="shared" si="7"/>
        <v>69.01004304160688</v>
      </c>
      <c r="I48" s="101">
        <f t="shared" si="8"/>
        <v>14.347202295552366</v>
      </c>
      <c r="J48" s="109">
        <f t="shared" si="11"/>
        <v>22.86902286902287</v>
      </c>
      <c r="K48" s="66">
        <f t="shared" si="12"/>
        <v>43.65904365904366</v>
      </c>
      <c r="L48" s="66">
        <f t="shared" si="9"/>
        <v>20.79002079002079</v>
      </c>
      <c r="M48" s="110">
        <f t="shared" si="13"/>
        <v>90.9090909090909</v>
      </c>
      <c r="N48" s="58">
        <v>6</v>
      </c>
      <c r="Q48" s="636"/>
      <c r="R48" s="636"/>
      <c r="S48" s="636"/>
    </row>
    <row r="49" spans="1:19" ht="12.75" customHeight="1">
      <c r="A49" s="76" t="s">
        <v>612</v>
      </c>
      <c r="B49" s="94"/>
      <c r="C49" s="65">
        <v>3661</v>
      </c>
      <c r="D49" s="58">
        <v>566</v>
      </c>
      <c r="E49" s="58">
        <v>2377</v>
      </c>
      <c r="F49" s="65">
        <v>718</v>
      </c>
      <c r="G49" s="100">
        <f t="shared" si="10"/>
        <v>15.460256760447965</v>
      </c>
      <c r="H49" s="68">
        <f t="shared" si="7"/>
        <v>64.92761540562688</v>
      </c>
      <c r="I49" s="101">
        <f t="shared" si="8"/>
        <v>19.612127833925157</v>
      </c>
      <c r="J49" s="109">
        <f t="shared" si="11"/>
        <v>23.811527135044173</v>
      </c>
      <c r="K49" s="66">
        <f t="shared" si="12"/>
        <v>54.017669331089614</v>
      </c>
      <c r="L49" s="66">
        <f t="shared" si="9"/>
        <v>30.206142196045437</v>
      </c>
      <c r="M49" s="110">
        <f t="shared" si="13"/>
        <v>126.85512367491165</v>
      </c>
      <c r="N49" s="58" t="s">
        <v>509</v>
      </c>
      <c r="Q49" s="636"/>
      <c r="R49" s="636"/>
      <c r="S49" s="636"/>
    </row>
    <row r="50" spans="1:19" ht="12.75" customHeight="1">
      <c r="A50" s="76" t="s">
        <v>613</v>
      </c>
      <c r="B50" s="94"/>
      <c r="C50" s="65">
        <v>2404</v>
      </c>
      <c r="D50" s="58">
        <v>329</v>
      </c>
      <c r="E50" s="58">
        <v>1519</v>
      </c>
      <c r="F50" s="65">
        <v>555</v>
      </c>
      <c r="G50" s="100">
        <f t="shared" si="10"/>
        <v>13.685524126455906</v>
      </c>
      <c r="H50" s="68">
        <f t="shared" si="7"/>
        <v>63.186356073211314</v>
      </c>
      <c r="I50" s="101">
        <f t="shared" si="8"/>
        <v>23.086522462562396</v>
      </c>
      <c r="J50" s="109">
        <f t="shared" si="11"/>
        <v>21.658986175115206</v>
      </c>
      <c r="K50" s="66">
        <f t="shared" si="12"/>
        <v>58.19618169848585</v>
      </c>
      <c r="L50" s="66">
        <f t="shared" si="9"/>
        <v>36.537195523370634</v>
      </c>
      <c r="M50" s="110">
        <f t="shared" si="13"/>
        <v>168.69300911854103</v>
      </c>
      <c r="N50" s="58">
        <v>1</v>
      </c>
      <c r="Q50" s="636"/>
      <c r="R50" s="636"/>
      <c r="S50" s="636"/>
    </row>
    <row r="51" spans="1:19" ht="12.75" customHeight="1">
      <c r="A51" s="76" t="s">
        <v>614</v>
      </c>
      <c r="B51" s="94"/>
      <c r="C51" s="65">
        <v>2143</v>
      </c>
      <c r="D51" s="58">
        <v>315</v>
      </c>
      <c r="E51" s="58">
        <v>1440</v>
      </c>
      <c r="F51" s="65">
        <v>383</v>
      </c>
      <c r="G51" s="100">
        <f t="shared" si="10"/>
        <v>14.699020065328977</v>
      </c>
      <c r="H51" s="68">
        <f t="shared" si="7"/>
        <v>67.19552029864676</v>
      </c>
      <c r="I51" s="101">
        <f t="shared" si="8"/>
        <v>17.87214185720952</v>
      </c>
      <c r="J51" s="109">
        <f t="shared" si="11"/>
        <v>21.875</v>
      </c>
      <c r="K51" s="66">
        <f t="shared" si="12"/>
        <v>48.47222222222222</v>
      </c>
      <c r="L51" s="66">
        <f t="shared" si="9"/>
        <v>26.59722222222222</v>
      </c>
      <c r="M51" s="110">
        <f t="shared" si="13"/>
        <v>121.58730158730158</v>
      </c>
      <c r="N51" s="58">
        <v>5</v>
      </c>
      <c r="Q51" s="636"/>
      <c r="R51" s="636"/>
      <c r="S51" s="636"/>
    </row>
    <row r="52" spans="1:19" ht="12.75" customHeight="1">
      <c r="A52" s="78" t="s">
        <v>615</v>
      </c>
      <c r="B52" s="95"/>
      <c r="C52" s="79">
        <v>2802</v>
      </c>
      <c r="D52" s="80">
        <v>473</v>
      </c>
      <c r="E52" s="80">
        <v>1934</v>
      </c>
      <c r="F52" s="79">
        <v>393</v>
      </c>
      <c r="G52" s="102">
        <f t="shared" si="10"/>
        <v>16.8807994289793</v>
      </c>
      <c r="H52" s="81">
        <f t="shared" si="7"/>
        <v>69.02212705210565</v>
      </c>
      <c r="I52" s="103">
        <f t="shared" si="8"/>
        <v>14.025695931477516</v>
      </c>
      <c r="J52" s="111">
        <f t="shared" si="11"/>
        <v>24.457083764219234</v>
      </c>
      <c r="K52" s="82">
        <f t="shared" si="12"/>
        <v>44.777662874870735</v>
      </c>
      <c r="L52" s="82">
        <f t="shared" si="9"/>
        <v>20.320579110651497</v>
      </c>
      <c r="M52" s="112">
        <f t="shared" si="13"/>
        <v>83.08668076109936</v>
      </c>
      <c r="N52" s="80">
        <v>2</v>
      </c>
      <c r="Q52" s="636"/>
      <c r="R52" s="636"/>
      <c r="S52" s="636"/>
    </row>
    <row r="53" spans="1:19" ht="12.75" customHeight="1">
      <c r="A53" s="76" t="s">
        <v>616</v>
      </c>
      <c r="B53" s="94"/>
      <c r="C53" s="65">
        <v>1653</v>
      </c>
      <c r="D53" s="58">
        <v>245</v>
      </c>
      <c r="E53" s="58">
        <v>1084</v>
      </c>
      <c r="F53" s="65">
        <v>319</v>
      </c>
      <c r="G53" s="100">
        <f t="shared" si="10"/>
        <v>14.821536600120991</v>
      </c>
      <c r="H53" s="68">
        <f t="shared" si="7"/>
        <v>65.57773744706594</v>
      </c>
      <c r="I53" s="101">
        <f t="shared" si="8"/>
        <v>19.298245614035086</v>
      </c>
      <c r="J53" s="109">
        <f t="shared" si="11"/>
        <v>22.601476014760145</v>
      </c>
      <c r="K53" s="66">
        <f t="shared" si="12"/>
        <v>52.02952029520295</v>
      </c>
      <c r="L53" s="66">
        <f t="shared" si="9"/>
        <v>29.428044280442805</v>
      </c>
      <c r="M53" s="110">
        <f t="shared" si="13"/>
        <v>130.20408163265307</v>
      </c>
      <c r="N53" s="58">
        <v>5</v>
      </c>
      <c r="Q53" s="636"/>
      <c r="R53" s="636"/>
      <c r="S53" s="636"/>
    </row>
    <row r="54" spans="1:19" ht="12.75" customHeight="1">
      <c r="A54" s="76" t="s">
        <v>617</v>
      </c>
      <c r="B54" s="94"/>
      <c r="C54" s="65">
        <v>1962</v>
      </c>
      <c r="D54" s="58">
        <v>285</v>
      </c>
      <c r="E54" s="58">
        <v>1353</v>
      </c>
      <c r="F54" s="65">
        <v>323</v>
      </c>
      <c r="G54" s="100">
        <f t="shared" si="10"/>
        <v>14.525993883792049</v>
      </c>
      <c r="H54" s="68">
        <f t="shared" si="7"/>
        <v>68.96024464831805</v>
      </c>
      <c r="I54" s="101">
        <f t="shared" si="8"/>
        <v>16.462793068297653</v>
      </c>
      <c r="J54" s="109">
        <f t="shared" si="11"/>
        <v>21.06430155210643</v>
      </c>
      <c r="K54" s="66">
        <f t="shared" si="12"/>
        <v>44.93717664449372</v>
      </c>
      <c r="L54" s="66">
        <f t="shared" si="9"/>
        <v>23.87287509238729</v>
      </c>
      <c r="M54" s="110">
        <f t="shared" si="13"/>
        <v>113.33333333333333</v>
      </c>
      <c r="N54" s="58">
        <v>1</v>
      </c>
      <c r="Q54" s="636"/>
      <c r="R54" s="636"/>
      <c r="S54" s="636"/>
    </row>
    <row r="55" spans="1:19" ht="12.75" customHeight="1">
      <c r="A55" s="76" t="s">
        <v>618</v>
      </c>
      <c r="B55" s="94"/>
      <c r="C55" s="65">
        <v>972</v>
      </c>
      <c r="D55" s="58">
        <v>110</v>
      </c>
      <c r="E55" s="58">
        <v>644</v>
      </c>
      <c r="F55" s="65">
        <v>218</v>
      </c>
      <c r="G55" s="100">
        <f t="shared" si="10"/>
        <v>11.316872427983538</v>
      </c>
      <c r="H55" s="68">
        <f t="shared" si="7"/>
        <v>66.2551440329218</v>
      </c>
      <c r="I55" s="101">
        <f t="shared" si="8"/>
        <v>22.42798353909465</v>
      </c>
      <c r="J55" s="109">
        <f t="shared" si="11"/>
        <v>17.080745341614907</v>
      </c>
      <c r="K55" s="66">
        <f t="shared" si="12"/>
        <v>50.931677018633536</v>
      </c>
      <c r="L55" s="66">
        <f t="shared" si="9"/>
        <v>33.85093167701863</v>
      </c>
      <c r="M55" s="110">
        <f t="shared" si="13"/>
        <v>198.1818181818182</v>
      </c>
      <c r="N55" s="58" t="s">
        <v>509</v>
      </c>
      <c r="Q55" s="636"/>
      <c r="R55" s="636"/>
      <c r="S55" s="636"/>
    </row>
    <row r="56" spans="1:19" ht="12.75" customHeight="1">
      <c r="A56" s="83" t="s">
        <v>619</v>
      </c>
      <c r="B56" s="93"/>
      <c r="C56" s="84">
        <v>1543</v>
      </c>
      <c r="D56" s="85">
        <v>238</v>
      </c>
      <c r="E56" s="85">
        <v>1166</v>
      </c>
      <c r="F56" s="84">
        <v>139</v>
      </c>
      <c r="G56" s="104">
        <f t="shared" si="10"/>
        <v>15.424497731691512</v>
      </c>
      <c r="H56" s="86">
        <f t="shared" si="7"/>
        <v>75.56707712248866</v>
      </c>
      <c r="I56" s="105">
        <f t="shared" si="8"/>
        <v>9.008425145819832</v>
      </c>
      <c r="J56" s="113">
        <f t="shared" si="11"/>
        <v>20.411663807890225</v>
      </c>
      <c r="K56" s="87">
        <f t="shared" si="12"/>
        <v>32.3327615780446</v>
      </c>
      <c r="L56" s="87">
        <f t="shared" si="9"/>
        <v>11.921097770154374</v>
      </c>
      <c r="M56" s="114">
        <f t="shared" si="13"/>
        <v>58.40336134453782</v>
      </c>
      <c r="N56" s="85" t="s">
        <v>509</v>
      </c>
      <c r="Q56" s="636"/>
      <c r="R56" s="636"/>
      <c r="S56" s="636"/>
    </row>
    <row r="57" spans="1:19" ht="12.75" customHeight="1">
      <c r="A57" s="76" t="s">
        <v>620</v>
      </c>
      <c r="B57" s="94"/>
      <c r="C57" s="65">
        <v>1375</v>
      </c>
      <c r="D57" s="58">
        <v>135</v>
      </c>
      <c r="E57" s="58">
        <v>936</v>
      </c>
      <c r="F57" s="65">
        <v>304</v>
      </c>
      <c r="G57" s="100">
        <f t="shared" si="10"/>
        <v>9.818181818181818</v>
      </c>
      <c r="H57" s="68">
        <f t="shared" si="7"/>
        <v>68.07272727272728</v>
      </c>
      <c r="I57" s="101">
        <f t="shared" si="8"/>
        <v>22.10909090909091</v>
      </c>
      <c r="J57" s="109">
        <f t="shared" si="11"/>
        <v>14.423076923076922</v>
      </c>
      <c r="K57" s="66">
        <f t="shared" si="12"/>
        <v>46.901709401709404</v>
      </c>
      <c r="L57" s="66">
        <f t="shared" si="9"/>
        <v>32.47863247863248</v>
      </c>
      <c r="M57" s="110">
        <f t="shared" si="13"/>
        <v>225.1851851851852</v>
      </c>
      <c r="N57" s="58" t="s">
        <v>509</v>
      </c>
      <c r="Q57" s="636"/>
      <c r="R57" s="636"/>
      <c r="S57" s="636"/>
    </row>
    <row r="58" spans="1:19" ht="12.75" customHeight="1">
      <c r="A58" s="76" t="s">
        <v>621</v>
      </c>
      <c r="B58" s="94"/>
      <c r="C58" s="65">
        <v>4252</v>
      </c>
      <c r="D58" s="58">
        <v>539</v>
      </c>
      <c r="E58" s="58">
        <v>3050</v>
      </c>
      <c r="F58" s="65">
        <v>661</v>
      </c>
      <c r="G58" s="100">
        <f t="shared" si="10"/>
        <v>12.676387582314206</v>
      </c>
      <c r="H58" s="68">
        <f t="shared" si="7"/>
        <v>71.73095014111006</v>
      </c>
      <c r="I58" s="101">
        <f t="shared" si="8"/>
        <v>15.54562558795861</v>
      </c>
      <c r="J58" s="109">
        <f t="shared" si="11"/>
        <v>17.672131147540984</v>
      </c>
      <c r="K58" s="66">
        <f t="shared" si="12"/>
        <v>39.34426229508197</v>
      </c>
      <c r="L58" s="66">
        <f t="shared" si="9"/>
        <v>21.67213114754098</v>
      </c>
      <c r="M58" s="110">
        <f t="shared" si="13"/>
        <v>122.63450834879406</v>
      </c>
      <c r="N58" s="58">
        <v>2</v>
      </c>
      <c r="Q58" s="636"/>
      <c r="R58" s="636"/>
      <c r="S58" s="636"/>
    </row>
    <row r="59" spans="1:19" ht="12.75" customHeight="1">
      <c r="A59" s="76" t="s">
        <v>622</v>
      </c>
      <c r="B59" s="94"/>
      <c r="C59" s="65">
        <v>3436</v>
      </c>
      <c r="D59" s="58">
        <v>458</v>
      </c>
      <c r="E59" s="58">
        <v>2445</v>
      </c>
      <c r="F59" s="65">
        <v>533</v>
      </c>
      <c r="G59" s="100">
        <f t="shared" si="10"/>
        <v>13.329452852153667</v>
      </c>
      <c r="H59" s="68">
        <f t="shared" si="7"/>
        <v>71.15832363213038</v>
      </c>
      <c r="I59" s="101">
        <f t="shared" si="8"/>
        <v>15.512223515715947</v>
      </c>
      <c r="J59" s="109">
        <f t="shared" si="11"/>
        <v>18.732106339468302</v>
      </c>
      <c r="K59" s="66">
        <f t="shared" si="12"/>
        <v>40.531697341513286</v>
      </c>
      <c r="L59" s="66">
        <f t="shared" si="9"/>
        <v>21.79959100204499</v>
      </c>
      <c r="M59" s="110">
        <f t="shared" si="13"/>
        <v>116.37554585152839</v>
      </c>
      <c r="N59" s="58" t="s">
        <v>509</v>
      </c>
      <c r="Q59" s="636"/>
      <c r="R59" s="636"/>
      <c r="S59" s="636"/>
    </row>
    <row r="60" spans="1:19" ht="12.75" customHeight="1">
      <c r="A60" s="76" t="s">
        <v>623</v>
      </c>
      <c r="B60" s="94"/>
      <c r="C60" s="65">
        <v>1820</v>
      </c>
      <c r="D60" s="58">
        <v>131</v>
      </c>
      <c r="E60" s="58">
        <v>1287</v>
      </c>
      <c r="F60" s="65">
        <v>402</v>
      </c>
      <c r="G60" s="100">
        <f t="shared" si="10"/>
        <v>7.197802197802197</v>
      </c>
      <c r="H60" s="68">
        <f t="shared" si="7"/>
        <v>70.71428571428572</v>
      </c>
      <c r="I60" s="101">
        <f t="shared" si="8"/>
        <v>22.087912087912088</v>
      </c>
      <c r="J60" s="109">
        <f t="shared" si="11"/>
        <v>10.17871017871018</v>
      </c>
      <c r="K60" s="66">
        <f t="shared" si="12"/>
        <v>41.41414141414141</v>
      </c>
      <c r="L60" s="66">
        <f t="shared" si="9"/>
        <v>31.23543123543124</v>
      </c>
      <c r="M60" s="110">
        <f t="shared" si="13"/>
        <v>306.8702290076336</v>
      </c>
      <c r="N60" s="58" t="s">
        <v>509</v>
      </c>
      <c r="Q60" s="636"/>
      <c r="R60" s="636"/>
      <c r="S60" s="636"/>
    </row>
    <row r="61" spans="1:19" ht="12.75" customHeight="1">
      <c r="A61" s="76" t="s">
        <v>624</v>
      </c>
      <c r="B61" s="94"/>
      <c r="C61" s="65">
        <v>1247</v>
      </c>
      <c r="D61" s="58">
        <v>84</v>
      </c>
      <c r="E61" s="58">
        <v>766</v>
      </c>
      <c r="F61" s="65">
        <v>397</v>
      </c>
      <c r="G61" s="100">
        <f t="shared" si="10"/>
        <v>6.7361668003207695</v>
      </c>
      <c r="H61" s="68">
        <f t="shared" si="7"/>
        <v>61.42742582197273</v>
      </c>
      <c r="I61" s="101">
        <f t="shared" si="8"/>
        <v>31.836407377706493</v>
      </c>
      <c r="J61" s="109">
        <f t="shared" si="11"/>
        <v>10.966057441253264</v>
      </c>
      <c r="K61" s="66">
        <f t="shared" si="12"/>
        <v>62.793733681462136</v>
      </c>
      <c r="L61" s="66">
        <f t="shared" si="9"/>
        <v>51.82767624020887</v>
      </c>
      <c r="M61" s="110">
        <f t="shared" si="13"/>
        <v>472.61904761904765</v>
      </c>
      <c r="N61" s="58" t="s">
        <v>509</v>
      </c>
      <c r="Q61" s="636"/>
      <c r="R61" s="636"/>
      <c r="S61" s="636"/>
    </row>
    <row r="62" spans="1:19" ht="12.75" customHeight="1">
      <c r="A62" s="78" t="s">
        <v>625</v>
      </c>
      <c r="B62" s="95"/>
      <c r="C62" s="79">
        <v>2106</v>
      </c>
      <c r="D62" s="80">
        <v>268</v>
      </c>
      <c r="E62" s="80">
        <v>993</v>
      </c>
      <c r="F62" s="79">
        <v>839</v>
      </c>
      <c r="G62" s="102">
        <f t="shared" si="10"/>
        <v>12.725546058879392</v>
      </c>
      <c r="H62" s="81">
        <f t="shared" si="7"/>
        <v>47.150997150997156</v>
      </c>
      <c r="I62" s="103">
        <f t="shared" si="8"/>
        <v>39.838556505223174</v>
      </c>
      <c r="J62" s="111">
        <f t="shared" si="11"/>
        <v>26.988922457200403</v>
      </c>
      <c r="K62" s="82">
        <f t="shared" si="12"/>
        <v>111.48036253776435</v>
      </c>
      <c r="L62" s="82">
        <f t="shared" si="9"/>
        <v>84.49144008056395</v>
      </c>
      <c r="M62" s="112">
        <f t="shared" si="13"/>
        <v>313.05970149253733</v>
      </c>
      <c r="N62" s="80">
        <v>6</v>
      </c>
      <c r="Q62" s="636"/>
      <c r="R62" s="636"/>
      <c r="S62" s="636"/>
    </row>
    <row r="63" spans="1:19" ht="12.75" customHeight="1">
      <c r="A63" s="76" t="s">
        <v>637</v>
      </c>
      <c r="B63" s="94"/>
      <c r="C63" s="65">
        <v>241</v>
      </c>
      <c r="D63" s="65">
        <v>51</v>
      </c>
      <c r="E63" s="65">
        <v>170</v>
      </c>
      <c r="F63" s="65">
        <v>20</v>
      </c>
      <c r="G63" s="100">
        <f t="shared" si="10"/>
        <v>21.16182572614108</v>
      </c>
      <c r="H63" s="68">
        <f t="shared" si="7"/>
        <v>70.53941908713693</v>
      </c>
      <c r="I63" s="101">
        <f t="shared" si="8"/>
        <v>8.29875518672199</v>
      </c>
      <c r="J63" s="109">
        <f t="shared" si="11"/>
        <v>30</v>
      </c>
      <c r="K63" s="66">
        <f t="shared" si="12"/>
        <v>41.76470588235294</v>
      </c>
      <c r="L63" s="66">
        <f t="shared" si="9"/>
        <v>11.76470588235294</v>
      </c>
      <c r="M63" s="110">
        <f t="shared" si="13"/>
        <v>39.21568627450981</v>
      </c>
      <c r="N63" s="65" t="s">
        <v>509</v>
      </c>
      <c r="Q63" s="636"/>
      <c r="R63" s="636"/>
      <c r="S63" s="636"/>
    </row>
    <row r="64" spans="1:19" ht="12.75" customHeight="1">
      <c r="A64" s="76" t="s">
        <v>638</v>
      </c>
      <c r="B64" s="94"/>
      <c r="C64" s="65">
        <v>244</v>
      </c>
      <c r="D64" s="65">
        <v>58</v>
      </c>
      <c r="E64" s="65">
        <v>177</v>
      </c>
      <c r="F64" s="65">
        <v>9</v>
      </c>
      <c r="G64" s="100">
        <f t="shared" si="10"/>
        <v>23.770491803278688</v>
      </c>
      <c r="H64" s="68">
        <f t="shared" si="7"/>
        <v>72.54098360655738</v>
      </c>
      <c r="I64" s="101">
        <f t="shared" si="8"/>
        <v>3.6885245901639343</v>
      </c>
      <c r="J64" s="109">
        <f t="shared" si="11"/>
        <v>32.7683615819209</v>
      </c>
      <c r="K64" s="66">
        <f t="shared" si="12"/>
        <v>37.85310734463277</v>
      </c>
      <c r="L64" s="66">
        <f t="shared" si="9"/>
        <v>5.084745762711865</v>
      </c>
      <c r="M64" s="110">
        <f t="shared" si="13"/>
        <v>15.517241379310345</v>
      </c>
      <c r="N64" s="65" t="s">
        <v>509</v>
      </c>
      <c r="Q64" s="636"/>
      <c r="R64" s="636"/>
      <c r="S64" s="636"/>
    </row>
    <row r="65" spans="1:19" ht="12.75" customHeight="1">
      <c r="A65" s="77" t="s">
        <v>639</v>
      </c>
      <c r="B65" s="96"/>
      <c r="C65" s="67" t="s">
        <v>509</v>
      </c>
      <c r="D65" s="67" t="s">
        <v>509</v>
      </c>
      <c r="E65" s="67" t="s">
        <v>509</v>
      </c>
      <c r="F65" s="67" t="s">
        <v>509</v>
      </c>
      <c r="G65" s="633" t="s">
        <v>507</v>
      </c>
      <c r="H65" s="634" t="s">
        <v>650</v>
      </c>
      <c r="I65" s="635" t="s">
        <v>650</v>
      </c>
      <c r="J65" s="633" t="s">
        <v>507</v>
      </c>
      <c r="K65" s="634" t="s">
        <v>507</v>
      </c>
      <c r="L65" s="634" t="s">
        <v>650</v>
      </c>
      <c r="M65" s="116" t="s">
        <v>507</v>
      </c>
      <c r="N65" s="67" t="s">
        <v>509</v>
      </c>
      <c r="Q65" s="636"/>
      <c r="R65" s="636"/>
      <c r="S65" s="636"/>
    </row>
  </sheetData>
  <mergeCells count="5">
    <mergeCell ref="A4:B5"/>
    <mergeCell ref="N4:N5"/>
    <mergeCell ref="C4:F4"/>
    <mergeCell ref="G4:I4"/>
    <mergeCell ref="J4:M4"/>
  </mergeCells>
  <hyperlinks>
    <hyperlink ref="A1" location="目次!A29" display="目次へ"/>
  </hyperlinks>
  <printOptions/>
  <pageMargins left="0.5905511811023623" right="0.5905511811023623" top="0.7874015748031497" bottom="0.3937007874015748" header="0.5118110236220472" footer="0.31496062992125984"/>
  <pageSetup firstPageNumber="31" useFirstPageNumber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9.00390625" defaultRowHeight="13.5"/>
  <cols>
    <col min="1" max="1" width="8.625" style="29" customWidth="1"/>
    <col min="2" max="2" width="0.875" style="29" customWidth="1"/>
    <col min="3" max="12" width="7.50390625" style="29" customWidth="1"/>
    <col min="13" max="13" width="7.75390625" style="29" customWidth="1"/>
    <col min="14" max="16384" width="9.00390625" style="29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6" t="s">
        <v>214</v>
      </c>
      <c r="B2" s="9"/>
    </row>
    <row r="3" ht="6" customHeight="1"/>
    <row r="4" spans="1:13" ht="12.75" customHeight="1">
      <c r="A4" s="1014" t="s">
        <v>244</v>
      </c>
      <c r="B4" s="1015"/>
      <c r="C4" s="1020" t="s">
        <v>651</v>
      </c>
      <c r="D4" s="1020"/>
      <c r="E4" s="1020"/>
      <c r="F4" s="1020"/>
      <c r="G4" s="1020"/>
      <c r="H4" s="1020"/>
      <c r="I4" s="1020"/>
      <c r="J4" s="1020"/>
      <c r="K4" s="1020"/>
      <c r="L4" s="1020"/>
      <c r="M4" s="1011" t="s">
        <v>213</v>
      </c>
    </row>
    <row r="5" spans="1:13" ht="12.75" customHeight="1">
      <c r="A5" s="1016"/>
      <c r="B5" s="1017"/>
      <c r="C5" s="1010" t="s">
        <v>530</v>
      </c>
      <c r="D5" s="1010"/>
      <c r="E5" s="1010"/>
      <c r="F5" s="1010"/>
      <c r="G5" s="1010"/>
      <c r="H5" s="1010"/>
      <c r="I5" s="1010"/>
      <c r="J5" s="1010"/>
      <c r="K5" s="1009" t="s">
        <v>654</v>
      </c>
      <c r="L5" s="1009" t="s">
        <v>212</v>
      </c>
      <c r="M5" s="1012"/>
    </row>
    <row r="6" spans="1:14" ht="12.75" customHeight="1">
      <c r="A6" s="1016"/>
      <c r="B6" s="1017"/>
      <c r="C6" s="1010" t="s">
        <v>482</v>
      </c>
      <c r="D6" s="1010" t="s">
        <v>652</v>
      </c>
      <c r="E6" s="1010"/>
      <c r="F6" s="1010"/>
      <c r="G6" s="1010"/>
      <c r="H6" s="1010"/>
      <c r="I6" s="1010"/>
      <c r="J6" s="1010"/>
      <c r="K6" s="1010"/>
      <c r="L6" s="1010"/>
      <c r="M6" s="1012"/>
      <c r="N6" s="38"/>
    </row>
    <row r="7" spans="1:14" ht="12.75" customHeight="1">
      <c r="A7" s="1018"/>
      <c r="B7" s="1019"/>
      <c r="C7" s="1010"/>
      <c r="D7" s="90" t="s">
        <v>531</v>
      </c>
      <c r="E7" s="90" t="s">
        <v>532</v>
      </c>
      <c r="F7" s="90" t="s">
        <v>533</v>
      </c>
      <c r="G7" s="90" t="s">
        <v>534</v>
      </c>
      <c r="H7" s="90" t="s">
        <v>535</v>
      </c>
      <c r="I7" s="90" t="s">
        <v>536</v>
      </c>
      <c r="J7" s="90" t="s">
        <v>653</v>
      </c>
      <c r="K7" s="1010"/>
      <c r="L7" s="1010"/>
      <c r="M7" s="1013"/>
      <c r="N7" s="38"/>
    </row>
    <row r="8" spans="1:13" ht="12" customHeight="1">
      <c r="A8" s="148" t="s">
        <v>564</v>
      </c>
      <c r="B8" s="152"/>
      <c r="C8" s="34">
        <f aca="true" t="shared" si="0" ref="C8:J8">SUM(C9:C67)</f>
        <v>37830</v>
      </c>
      <c r="D8" s="34">
        <f t="shared" si="0"/>
        <v>10497</v>
      </c>
      <c r="E8" s="34">
        <f t="shared" si="0"/>
        <v>12264</v>
      </c>
      <c r="F8" s="34">
        <f t="shared" si="0"/>
        <v>7753</v>
      </c>
      <c r="G8" s="34">
        <f t="shared" si="0"/>
        <v>5725</v>
      </c>
      <c r="H8" s="34">
        <f t="shared" si="0"/>
        <v>1306</v>
      </c>
      <c r="I8" s="34">
        <f t="shared" si="0"/>
        <v>225</v>
      </c>
      <c r="J8" s="34">
        <f t="shared" si="0"/>
        <v>60</v>
      </c>
      <c r="K8" s="153">
        <f>SUM(K9:K67)</f>
        <v>89503</v>
      </c>
      <c r="L8" s="637">
        <v>2.37</v>
      </c>
      <c r="M8" s="34">
        <v>24</v>
      </c>
    </row>
    <row r="9" spans="1:13" ht="12" customHeight="1">
      <c r="A9" s="149" t="s">
        <v>572</v>
      </c>
      <c r="B9" s="141"/>
      <c r="C9" s="142">
        <v>200</v>
      </c>
      <c r="D9" s="142">
        <v>40</v>
      </c>
      <c r="E9" s="142">
        <v>70</v>
      </c>
      <c r="F9" s="142">
        <v>52</v>
      </c>
      <c r="G9" s="142">
        <v>32</v>
      </c>
      <c r="H9" s="142">
        <v>6</v>
      </c>
      <c r="I9" s="142" t="s">
        <v>509</v>
      </c>
      <c r="J9" s="142" t="s">
        <v>509</v>
      </c>
      <c r="K9" s="154">
        <v>494</v>
      </c>
      <c r="L9" s="638">
        <v>2.47</v>
      </c>
      <c r="M9" s="143" t="s">
        <v>509</v>
      </c>
    </row>
    <row r="10" spans="1:13" ht="12" customHeight="1">
      <c r="A10" s="148" t="s">
        <v>573</v>
      </c>
      <c r="B10" s="140"/>
      <c r="C10" s="39">
        <v>202</v>
      </c>
      <c r="D10" s="39">
        <v>37</v>
      </c>
      <c r="E10" s="39">
        <v>82</v>
      </c>
      <c r="F10" s="39">
        <v>41</v>
      </c>
      <c r="G10" s="39">
        <v>29</v>
      </c>
      <c r="H10" s="39">
        <v>9</v>
      </c>
      <c r="I10" s="39">
        <v>2</v>
      </c>
      <c r="J10" s="39">
        <v>2</v>
      </c>
      <c r="K10" s="155">
        <v>512</v>
      </c>
      <c r="L10" s="639">
        <v>2.53</v>
      </c>
      <c r="M10" s="34" t="s">
        <v>509</v>
      </c>
    </row>
    <row r="11" spans="1:13" ht="12" customHeight="1">
      <c r="A11" s="148" t="s">
        <v>574</v>
      </c>
      <c r="B11" s="140"/>
      <c r="C11" s="39">
        <v>287</v>
      </c>
      <c r="D11" s="39">
        <v>59</v>
      </c>
      <c r="E11" s="39">
        <v>118</v>
      </c>
      <c r="F11" s="39">
        <v>57</v>
      </c>
      <c r="G11" s="39">
        <v>37</v>
      </c>
      <c r="H11" s="39">
        <v>11</v>
      </c>
      <c r="I11" s="39">
        <v>4</v>
      </c>
      <c r="J11" s="39">
        <v>1</v>
      </c>
      <c r="K11" s="155">
        <v>704</v>
      </c>
      <c r="L11" s="639">
        <v>2.45</v>
      </c>
      <c r="M11" s="34" t="s">
        <v>509</v>
      </c>
    </row>
    <row r="12" spans="1:13" ht="12" customHeight="1">
      <c r="A12" s="148" t="s">
        <v>575</v>
      </c>
      <c r="B12" s="140"/>
      <c r="C12" s="39">
        <v>191</v>
      </c>
      <c r="D12" s="39">
        <v>20</v>
      </c>
      <c r="E12" s="39">
        <v>69</v>
      </c>
      <c r="F12" s="39">
        <v>52</v>
      </c>
      <c r="G12" s="39">
        <v>35</v>
      </c>
      <c r="H12" s="39">
        <v>9</v>
      </c>
      <c r="I12" s="39">
        <v>5</v>
      </c>
      <c r="J12" s="39">
        <v>1</v>
      </c>
      <c r="K12" s="155">
        <v>536</v>
      </c>
      <c r="L12" s="639">
        <v>2.81</v>
      </c>
      <c r="M12" s="34">
        <v>1</v>
      </c>
    </row>
    <row r="13" spans="1:13" ht="12" customHeight="1">
      <c r="A13" s="150" t="s">
        <v>576</v>
      </c>
      <c r="B13" s="144"/>
      <c r="C13" s="145">
        <v>218</v>
      </c>
      <c r="D13" s="145">
        <v>217</v>
      </c>
      <c r="E13" s="145">
        <v>1</v>
      </c>
      <c r="F13" s="145" t="s">
        <v>509</v>
      </c>
      <c r="G13" s="145" t="s">
        <v>509</v>
      </c>
      <c r="H13" s="145" t="s">
        <v>509</v>
      </c>
      <c r="I13" s="145" t="s">
        <v>509</v>
      </c>
      <c r="J13" s="145" t="s">
        <v>509</v>
      </c>
      <c r="K13" s="156">
        <v>219</v>
      </c>
      <c r="L13" s="640">
        <v>1</v>
      </c>
      <c r="M13" s="146" t="s">
        <v>509</v>
      </c>
    </row>
    <row r="14" spans="1:13" ht="12" customHeight="1">
      <c r="A14" s="148" t="s">
        <v>827</v>
      </c>
      <c r="B14" s="140"/>
      <c r="C14" s="39">
        <v>2793</v>
      </c>
      <c r="D14" s="39">
        <v>589</v>
      </c>
      <c r="E14" s="39">
        <v>952</v>
      </c>
      <c r="F14" s="39">
        <v>653</v>
      </c>
      <c r="G14" s="39">
        <v>477</v>
      </c>
      <c r="H14" s="39">
        <v>97</v>
      </c>
      <c r="I14" s="39">
        <v>20</v>
      </c>
      <c r="J14" s="39">
        <v>5</v>
      </c>
      <c r="K14" s="155">
        <v>7000</v>
      </c>
      <c r="L14" s="639">
        <v>2.51</v>
      </c>
      <c r="M14" s="34">
        <v>3</v>
      </c>
    </row>
    <row r="15" spans="1:13" ht="12" customHeight="1">
      <c r="A15" s="148" t="s">
        <v>577</v>
      </c>
      <c r="B15" s="140"/>
      <c r="C15" s="39">
        <v>624</v>
      </c>
      <c r="D15" s="39">
        <v>131</v>
      </c>
      <c r="E15" s="39">
        <v>218</v>
      </c>
      <c r="F15" s="39">
        <v>127</v>
      </c>
      <c r="G15" s="39">
        <v>116</v>
      </c>
      <c r="H15" s="39">
        <v>21</v>
      </c>
      <c r="I15" s="39">
        <v>8</v>
      </c>
      <c r="J15" s="39">
        <v>3</v>
      </c>
      <c r="K15" s="155">
        <v>1586</v>
      </c>
      <c r="L15" s="639">
        <v>2.54</v>
      </c>
      <c r="M15" s="34" t="s">
        <v>509</v>
      </c>
    </row>
    <row r="16" spans="1:13" ht="12" customHeight="1">
      <c r="A16" s="148" t="s">
        <v>578</v>
      </c>
      <c r="B16" s="140"/>
      <c r="C16" s="39">
        <v>455</v>
      </c>
      <c r="D16" s="39">
        <v>121</v>
      </c>
      <c r="E16" s="39">
        <v>135</v>
      </c>
      <c r="F16" s="39">
        <v>109</v>
      </c>
      <c r="G16" s="39">
        <v>66</v>
      </c>
      <c r="H16" s="39">
        <v>18</v>
      </c>
      <c r="I16" s="39">
        <v>6</v>
      </c>
      <c r="J16" s="39" t="s">
        <v>509</v>
      </c>
      <c r="K16" s="155">
        <v>1108</v>
      </c>
      <c r="L16" s="639">
        <v>2.44</v>
      </c>
      <c r="M16" s="34" t="s">
        <v>509</v>
      </c>
    </row>
    <row r="17" spans="1:13" ht="12" customHeight="1">
      <c r="A17" s="148" t="s">
        <v>579</v>
      </c>
      <c r="B17" s="140"/>
      <c r="C17" s="39">
        <v>1196</v>
      </c>
      <c r="D17" s="39">
        <v>253</v>
      </c>
      <c r="E17" s="39">
        <v>396</v>
      </c>
      <c r="F17" s="39">
        <v>287</v>
      </c>
      <c r="G17" s="39">
        <v>204</v>
      </c>
      <c r="H17" s="39">
        <v>45</v>
      </c>
      <c r="I17" s="39">
        <v>10</v>
      </c>
      <c r="J17" s="39">
        <v>1</v>
      </c>
      <c r="K17" s="155">
        <v>3014</v>
      </c>
      <c r="L17" s="639">
        <v>2.52</v>
      </c>
      <c r="M17" s="34">
        <v>1</v>
      </c>
    </row>
    <row r="18" spans="1:13" ht="12" customHeight="1">
      <c r="A18" s="148" t="s">
        <v>580</v>
      </c>
      <c r="B18" s="140"/>
      <c r="C18" s="39">
        <v>1020</v>
      </c>
      <c r="D18" s="39">
        <v>284</v>
      </c>
      <c r="E18" s="39">
        <v>337</v>
      </c>
      <c r="F18" s="39">
        <v>222</v>
      </c>
      <c r="G18" s="39">
        <v>139</v>
      </c>
      <c r="H18" s="39">
        <v>32</v>
      </c>
      <c r="I18" s="39">
        <v>5</v>
      </c>
      <c r="J18" s="39">
        <v>1</v>
      </c>
      <c r="K18" s="155">
        <v>2378</v>
      </c>
      <c r="L18" s="639">
        <v>2.33</v>
      </c>
      <c r="M18" s="34" t="s">
        <v>509</v>
      </c>
    </row>
    <row r="19" spans="1:13" ht="12" customHeight="1">
      <c r="A19" s="149" t="s">
        <v>581</v>
      </c>
      <c r="B19" s="141"/>
      <c r="C19" s="142">
        <v>941</v>
      </c>
      <c r="D19" s="142">
        <v>331</v>
      </c>
      <c r="E19" s="142">
        <v>319</v>
      </c>
      <c r="F19" s="142">
        <v>152</v>
      </c>
      <c r="G19" s="142">
        <v>112</v>
      </c>
      <c r="H19" s="142">
        <v>23</v>
      </c>
      <c r="I19" s="142">
        <v>4</v>
      </c>
      <c r="J19" s="142" t="s">
        <v>509</v>
      </c>
      <c r="K19" s="154">
        <v>2012</v>
      </c>
      <c r="L19" s="638">
        <v>2.14</v>
      </c>
      <c r="M19" s="143" t="s">
        <v>509</v>
      </c>
    </row>
    <row r="20" spans="1:13" ht="12" customHeight="1">
      <c r="A20" s="148" t="s">
        <v>582</v>
      </c>
      <c r="B20" s="140"/>
      <c r="C20" s="39">
        <v>578</v>
      </c>
      <c r="D20" s="39">
        <v>182</v>
      </c>
      <c r="E20" s="39">
        <v>181</v>
      </c>
      <c r="F20" s="39">
        <v>119</v>
      </c>
      <c r="G20" s="39">
        <v>78</v>
      </c>
      <c r="H20" s="39">
        <v>14</v>
      </c>
      <c r="I20" s="39">
        <v>3</v>
      </c>
      <c r="J20" s="39">
        <v>1</v>
      </c>
      <c r="K20" s="155">
        <v>1308</v>
      </c>
      <c r="L20" s="639">
        <v>2.26</v>
      </c>
      <c r="M20" s="34" t="s">
        <v>509</v>
      </c>
    </row>
    <row r="21" spans="1:13" ht="12" customHeight="1">
      <c r="A21" s="148" t="s">
        <v>583</v>
      </c>
      <c r="B21" s="140"/>
      <c r="C21" s="39">
        <v>790</v>
      </c>
      <c r="D21" s="39">
        <v>197</v>
      </c>
      <c r="E21" s="39">
        <v>265</v>
      </c>
      <c r="F21" s="39">
        <v>167</v>
      </c>
      <c r="G21" s="39">
        <v>128</v>
      </c>
      <c r="H21" s="39">
        <v>26</v>
      </c>
      <c r="I21" s="39">
        <v>4</v>
      </c>
      <c r="J21" s="39">
        <v>3</v>
      </c>
      <c r="K21" s="155">
        <v>1915</v>
      </c>
      <c r="L21" s="639">
        <v>2.42</v>
      </c>
      <c r="M21" s="34">
        <v>1</v>
      </c>
    </row>
    <row r="22" spans="1:13" ht="12" customHeight="1">
      <c r="A22" s="148" t="s">
        <v>828</v>
      </c>
      <c r="B22" s="140"/>
      <c r="C22" s="39">
        <v>1860</v>
      </c>
      <c r="D22" s="39">
        <v>492</v>
      </c>
      <c r="E22" s="39">
        <v>646</v>
      </c>
      <c r="F22" s="39">
        <v>360</v>
      </c>
      <c r="G22" s="39">
        <v>296</v>
      </c>
      <c r="H22" s="39">
        <v>61</v>
      </c>
      <c r="I22" s="39">
        <v>3</v>
      </c>
      <c r="J22" s="39">
        <v>2</v>
      </c>
      <c r="K22" s="155">
        <v>4386</v>
      </c>
      <c r="L22" s="639">
        <v>2.36</v>
      </c>
      <c r="M22" s="34" t="s">
        <v>509</v>
      </c>
    </row>
    <row r="23" spans="1:13" ht="12" customHeight="1">
      <c r="A23" s="150" t="s">
        <v>584</v>
      </c>
      <c r="B23" s="144"/>
      <c r="C23" s="145">
        <v>612</v>
      </c>
      <c r="D23" s="145">
        <v>161</v>
      </c>
      <c r="E23" s="145">
        <v>222</v>
      </c>
      <c r="F23" s="145">
        <v>113</v>
      </c>
      <c r="G23" s="145">
        <v>86</v>
      </c>
      <c r="H23" s="145">
        <v>26</v>
      </c>
      <c r="I23" s="145">
        <v>3</v>
      </c>
      <c r="J23" s="145">
        <v>1</v>
      </c>
      <c r="K23" s="156">
        <v>1443</v>
      </c>
      <c r="L23" s="640">
        <v>2.36</v>
      </c>
      <c r="M23" s="146" t="s">
        <v>509</v>
      </c>
    </row>
    <row r="24" spans="1:13" ht="12" customHeight="1">
      <c r="A24" s="148" t="s">
        <v>585</v>
      </c>
      <c r="B24" s="140"/>
      <c r="C24" s="39">
        <v>1071</v>
      </c>
      <c r="D24" s="39">
        <v>390</v>
      </c>
      <c r="E24" s="39">
        <v>355</v>
      </c>
      <c r="F24" s="39">
        <v>173</v>
      </c>
      <c r="G24" s="39">
        <v>117</v>
      </c>
      <c r="H24" s="39">
        <v>31</v>
      </c>
      <c r="I24" s="39">
        <v>5</v>
      </c>
      <c r="J24" s="39" t="s">
        <v>509</v>
      </c>
      <c r="K24" s="155">
        <v>2272</v>
      </c>
      <c r="L24" s="639">
        <v>2.12</v>
      </c>
      <c r="M24" s="34">
        <v>2</v>
      </c>
    </row>
    <row r="25" spans="1:13" ht="12" customHeight="1">
      <c r="A25" s="148" t="s">
        <v>586</v>
      </c>
      <c r="B25" s="140"/>
      <c r="C25" s="39">
        <v>407</v>
      </c>
      <c r="D25" s="39">
        <v>187</v>
      </c>
      <c r="E25" s="39">
        <v>119</v>
      </c>
      <c r="F25" s="39">
        <v>56</v>
      </c>
      <c r="G25" s="39">
        <v>37</v>
      </c>
      <c r="H25" s="39">
        <v>6</v>
      </c>
      <c r="I25" s="39">
        <v>1</v>
      </c>
      <c r="J25" s="39">
        <v>1</v>
      </c>
      <c r="K25" s="155">
        <v>784</v>
      </c>
      <c r="L25" s="639">
        <v>1.93</v>
      </c>
      <c r="M25" s="34" t="s">
        <v>509</v>
      </c>
    </row>
    <row r="26" spans="1:13" ht="12" customHeight="1">
      <c r="A26" s="148" t="s">
        <v>587</v>
      </c>
      <c r="B26" s="140"/>
      <c r="C26" s="39">
        <v>529</v>
      </c>
      <c r="D26" s="39">
        <v>186</v>
      </c>
      <c r="E26" s="39">
        <v>166</v>
      </c>
      <c r="F26" s="39">
        <v>95</v>
      </c>
      <c r="G26" s="39">
        <v>67</v>
      </c>
      <c r="H26" s="39">
        <v>9</v>
      </c>
      <c r="I26" s="39">
        <v>2</v>
      </c>
      <c r="J26" s="39">
        <v>4</v>
      </c>
      <c r="K26" s="155">
        <v>1160</v>
      </c>
      <c r="L26" s="639">
        <v>2.19</v>
      </c>
      <c r="M26" s="34" t="s">
        <v>509</v>
      </c>
    </row>
    <row r="27" spans="1:13" ht="12" customHeight="1">
      <c r="A27" s="148" t="s">
        <v>588</v>
      </c>
      <c r="B27" s="140"/>
      <c r="C27" s="39">
        <v>277</v>
      </c>
      <c r="D27" s="39">
        <v>76</v>
      </c>
      <c r="E27" s="39">
        <v>92</v>
      </c>
      <c r="F27" s="39">
        <v>59</v>
      </c>
      <c r="G27" s="39">
        <v>40</v>
      </c>
      <c r="H27" s="39">
        <v>8</v>
      </c>
      <c r="I27" s="39">
        <v>2</v>
      </c>
      <c r="J27" s="39" t="s">
        <v>509</v>
      </c>
      <c r="K27" s="155">
        <v>649</v>
      </c>
      <c r="L27" s="639">
        <v>2.34</v>
      </c>
      <c r="M27" s="34" t="s">
        <v>509</v>
      </c>
    </row>
    <row r="28" spans="1:13" ht="12" customHeight="1">
      <c r="A28" s="148" t="s">
        <v>589</v>
      </c>
      <c r="B28" s="140"/>
      <c r="C28" s="39">
        <v>251</v>
      </c>
      <c r="D28" s="39">
        <v>72</v>
      </c>
      <c r="E28" s="39">
        <v>79</v>
      </c>
      <c r="F28" s="39">
        <v>53</v>
      </c>
      <c r="G28" s="39">
        <v>29</v>
      </c>
      <c r="H28" s="39">
        <v>17</v>
      </c>
      <c r="I28" s="39">
        <v>1</v>
      </c>
      <c r="J28" s="39" t="s">
        <v>509</v>
      </c>
      <c r="K28" s="155">
        <v>596</v>
      </c>
      <c r="L28" s="639">
        <v>2.37</v>
      </c>
      <c r="M28" s="34" t="s">
        <v>509</v>
      </c>
    </row>
    <row r="29" spans="1:13" ht="12" customHeight="1">
      <c r="A29" s="149" t="s">
        <v>590</v>
      </c>
      <c r="B29" s="141"/>
      <c r="C29" s="142">
        <v>380</v>
      </c>
      <c r="D29" s="142">
        <v>97</v>
      </c>
      <c r="E29" s="142">
        <v>136</v>
      </c>
      <c r="F29" s="142">
        <v>68</v>
      </c>
      <c r="G29" s="142">
        <v>55</v>
      </c>
      <c r="H29" s="142">
        <v>23</v>
      </c>
      <c r="I29" s="142">
        <v>1</v>
      </c>
      <c r="J29" s="142" t="s">
        <v>509</v>
      </c>
      <c r="K29" s="154">
        <v>914</v>
      </c>
      <c r="L29" s="638">
        <v>2.41</v>
      </c>
      <c r="M29" s="143" t="s">
        <v>509</v>
      </c>
    </row>
    <row r="30" spans="1:13" ht="12" customHeight="1">
      <c r="A30" s="148" t="s">
        <v>591</v>
      </c>
      <c r="B30" s="140"/>
      <c r="C30" s="39">
        <v>1145</v>
      </c>
      <c r="D30" s="39">
        <v>312</v>
      </c>
      <c r="E30" s="39">
        <v>408</v>
      </c>
      <c r="F30" s="39">
        <v>230</v>
      </c>
      <c r="G30" s="39">
        <v>168</v>
      </c>
      <c r="H30" s="39">
        <v>23</v>
      </c>
      <c r="I30" s="39">
        <v>3</v>
      </c>
      <c r="J30" s="39">
        <v>1</v>
      </c>
      <c r="K30" s="155">
        <v>2630</v>
      </c>
      <c r="L30" s="639">
        <v>2.3</v>
      </c>
      <c r="M30" s="34">
        <v>1</v>
      </c>
    </row>
    <row r="31" spans="1:13" ht="12" customHeight="1">
      <c r="A31" s="148" t="s">
        <v>592</v>
      </c>
      <c r="B31" s="140"/>
      <c r="C31" s="39">
        <v>217</v>
      </c>
      <c r="D31" s="39">
        <v>86</v>
      </c>
      <c r="E31" s="39">
        <v>72</v>
      </c>
      <c r="F31" s="39">
        <v>38</v>
      </c>
      <c r="G31" s="39">
        <v>15</v>
      </c>
      <c r="H31" s="39">
        <v>6</v>
      </c>
      <c r="I31" s="39" t="s">
        <v>509</v>
      </c>
      <c r="J31" s="39" t="s">
        <v>509</v>
      </c>
      <c r="K31" s="155">
        <v>434</v>
      </c>
      <c r="L31" s="639">
        <v>2</v>
      </c>
      <c r="M31" s="34" t="s">
        <v>509</v>
      </c>
    </row>
    <row r="32" spans="1:13" ht="12" customHeight="1">
      <c r="A32" s="148" t="s">
        <v>593</v>
      </c>
      <c r="B32" s="140"/>
      <c r="C32" s="39">
        <v>534</v>
      </c>
      <c r="D32" s="39">
        <v>209</v>
      </c>
      <c r="E32" s="39">
        <v>189</v>
      </c>
      <c r="F32" s="39">
        <v>82</v>
      </c>
      <c r="G32" s="39">
        <v>49</v>
      </c>
      <c r="H32" s="39">
        <v>3</v>
      </c>
      <c r="I32" s="39">
        <v>1</v>
      </c>
      <c r="J32" s="39">
        <v>1</v>
      </c>
      <c r="K32" s="155">
        <v>1058</v>
      </c>
      <c r="L32" s="639">
        <v>1.98</v>
      </c>
      <c r="M32" s="34">
        <v>1</v>
      </c>
    </row>
    <row r="33" spans="1:13" ht="12" customHeight="1">
      <c r="A33" s="150" t="s">
        <v>594</v>
      </c>
      <c r="B33" s="144"/>
      <c r="C33" s="145">
        <v>208</v>
      </c>
      <c r="D33" s="145">
        <v>83</v>
      </c>
      <c r="E33" s="145">
        <v>66</v>
      </c>
      <c r="F33" s="145">
        <v>30</v>
      </c>
      <c r="G33" s="145">
        <v>20</v>
      </c>
      <c r="H33" s="145">
        <v>7</v>
      </c>
      <c r="I33" s="145">
        <v>2</v>
      </c>
      <c r="J33" s="145" t="s">
        <v>509</v>
      </c>
      <c r="K33" s="156">
        <v>432</v>
      </c>
      <c r="L33" s="640">
        <v>2.08</v>
      </c>
      <c r="M33" s="146">
        <v>1</v>
      </c>
    </row>
    <row r="34" spans="1:13" ht="12" customHeight="1">
      <c r="A34" s="148" t="s">
        <v>595</v>
      </c>
      <c r="B34" s="140"/>
      <c r="C34" s="39">
        <v>280</v>
      </c>
      <c r="D34" s="39">
        <v>84</v>
      </c>
      <c r="E34" s="39">
        <v>93</v>
      </c>
      <c r="F34" s="39">
        <v>55</v>
      </c>
      <c r="G34" s="39">
        <v>43</v>
      </c>
      <c r="H34" s="39">
        <v>5</v>
      </c>
      <c r="I34" s="39" t="s">
        <v>509</v>
      </c>
      <c r="J34" s="39" t="s">
        <v>509</v>
      </c>
      <c r="K34" s="155">
        <v>632</v>
      </c>
      <c r="L34" s="639">
        <v>2.26</v>
      </c>
      <c r="M34" s="34" t="s">
        <v>509</v>
      </c>
    </row>
    <row r="35" spans="1:13" ht="12" customHeight="1">
      <c r="A35" s="148" t="s">
        <v>596</v>
      </c>
      <c r="B35" s="140"/>
      <c r="C35" s="39">
        <v>863</v>
      </c>
      <c r="D35" s="39">
        <v>266</v>
      </c>
      <c r="E35" s="39">
        <v>314</v>
      </c>
      <c r="F35" s="39">
        <v>155</v>
      </c>
      <c r="G35" s="39">
        <v>103</v>
      </c>
      <c r="H35" s="39">
        <v>20</v>
      </c>
      <c r="I35" s="39">
        <v>3</v>
      </c>
      <c r="J35" s="39">
        <v>2</v>
      </c>
      <c r="K35" s="155">
        <v>1903</v>
      </c>
      <c r="L35" s="639">
        <v>2.21</v>
      </c>
      <c r="M35" s="34">
        <v>1</v>
      </c>
    </row>
    <row r="36" spans="1:13" ht="12" customHeight="1">
      <c r="A36" s="148" t="s">
        <v>597</v>
      </c>
      <c r="B36" s="140"/>
      <c r="C36" s="39">
        <v>570</v>
      </c>
      <c r="D36" s="39">
        <v>156</v>
      </c>
      <c r="E36" s="39">
        <v>184</v>
      </c>
      <c r="F36" s="39">
        <v>130</v>
      </c>
      <c r="G36" s="39">
        <v>78</v>
      </c>
      <c r="H36" s="39">
        <v>15</v>
      </c>
      <c r="I36" s="39">
        <v>7</v>
      </c>
      <c r="J36" s="39" t="s">
        <v>509</v>
      </c>
      <c r="K36" s="155">
        <v>1343</v>
      </c>
      <c r="L36" s="639">
        <v>2.36</v>
      </c>
      <c r="M36" s="34" t="s">
        <v>509</v>
      </c>
    </row>
    <row r="37" spans="1:13" ht="12" customHeight="1">
      <c r="A37" s="148" t="s">
        <v>598</v>
      </c>
      <c r="B37" s="140"/>
      <c r="C37" s="39">
        <v>629</v>
      </c>
      <c r="D37" s="39">
        <v>278</v>
      </c>
      <c r="E37" s="39">
        <v>178</v>
      </c>
      <c r="F37" s="39">
        <v>90</v>
      </c>
      <c r="G37" s="39">
        <v>64</v>
      </c>
      <c r="H37" s="39">
        <v>13</v>
      </c>
      <c r="I37" s="39">
        <v>6</v>
      </c>
      <c r="J37" s="39" t="s">
        <v>509</v>
      </c>
      <c r="K37" s="155">
        <v>1261</v>
      </c>
      <c r="L37" s="639">
        <v>2</v>
      </c>
      <c r="M37" s="34" t="s">
        <v>509</v>
      </c>
    </row>
    <row r="38" spans="1:13" ht="12" customHeight="1">
      <c r="A38" s="148" t="s">
        <v>599</v>
      </c>
      <c r="B38" s="140"/>
      <c r="C38" s="39">
        <v>460</v>
      </c>
      <c r="D38" s="39">
        <v>211</v>
      </c>
      <c r="E38" s="39">
        <v>129</v>
      </c>
      <c r="F38" s="39">
        <v>59</v>
      </c>
      <c r="G38" s="39">
        <v>51</v>
      </c>
      <c r="H38" s="39">
        <v>7</v>
      </c>
      <c r="I38" s="39">
        <v>2</v>
      </c>
      <c r="J38" s="39">
        <v>1</v>
      </c>
      <c r="K38" s="155">
        <v>904</v>
      </c>
      <c r="L38" s="639">
        <v>1.97</v>
      </c>
      <c r="M38" s="34" t="s">
        <v>509</v>
      </c>
    </row>
    <row r="39" spans="1:13" ht="12" customHeight="1">
      <c r="A39" s="149" t="s">
        <v>600</v>
      </c>
      <c r="B39" s="141"/>
      <c r="C39" s="142">
        <v>334</v>
      </c>
      <c r="D39" s="142">
        <v>160</v>
      </c>
      <c r="E39" s="142">
        <v>91</v>
      </c>
      <c r="F39" s="142">
        <v>48</v>
      </c>
      <c r="G39" s="142">
        <v>21</v>
      </c>
      <c r="H39" s="142">
        <v>8</v>
      </c>
      <c r="I39" s="142">
        <v>5</v>
      </c>
      <c r="J39" s="142">
        <v>1</v>
      </c>
      <c r="K39" s="154">
        <v>647</v>
      </c>
      <c r="L39" s="638">
        <v>1.94</v>
      </c>
      <c r="M39" s="143" t="s">
        <v>509</v>
      </c>
    </row>
    <row r="40" spans="1:13" ht="12" customHeight="1">
      <c r="A40" s="148" t="s">
        <v>601</v>
      </c>
      <c r="B40" s="140"/>
      <c r="C40" s="39">
        <v>284</v>
      </c>
      <c r="D40" s="39">
        <v>93</v>
      </c>
      <c r="E40" s="39">
        <v>90</v>
      </c>
      <c r="F40" s="39">
        <v>58</v>
      </c>
      <c r="G40" s="39">
        <v>32</v>
      </c>
      <c r="H40" s="39">
        <v>8</v>
      </c>
      <c r="I40" s="39">
        <v>2</v>
      </c>
      <c r="J40" s="39">
        <v>1</v>
      </c>
      <c r="K40" s="155">
        <v>635</v>
      </c>
      <c r="L40" s="639">
        <v>2.24</v>
      </c>
      <c r="M40" s="34" t="s">
        <v>509</v>
      </c>
    </row>
    <row r="41" spans="1:13" ht="12" customHeight="1">
      <c r="A41" s="148" t="s">
        <v>602</v>
      </c>
      <c r="B41" s="140"/>
      <c r="C41" s="39">
        <v>527</v>
      </c>
      <c r="D41" s="39">
        <v>144</v>
      </c>
      <c r="E41" s="39">
        <v>181</v>
      </c>
      <c r="F41" s="39">
        <v>109</v>
      </c>
      <c r="G41" s="39">
        <v>77</v>
      </c>
      <c r="H41" s="39">
        <v>13</v>
      </c>
      <c r="I41" s="39">
        <v>2</v>
      </c>
      <c r="J41" s="39">
        <v>1</v>
      </c>
      <c r="K41" s="155">
        <v>1225</v>
      </c>
      <c r="L41" s="639">
        <v>2.32</v>
      </c>
      <c r="M41" s="34">
        <v>1</v>
      </c>
    </row>
    <row r="42" spans="1:13" ht="12" customHeight="1">
      <c r="A42" s="148" t="s">
        <v>603</v>
      </c>
      <c r="B42" s="140"/>
      <c r="C42" s="39">
        <v>483</v>
      </c>
      <c r="D42" s="39">
        <v>128</v>
      </c>
      <c r="E42" s="39">
        <v>162</v>
      </c>
      <c r="F42" s="39">
        <v>97</v>
      </c>
      <c r="G42" s="39">
        <v>70</v>
      </c>
      <c r="H42" s="39">
        <v>22</v>
      </c>
      <c r="I42" s="39">
        <v>2</v>
      </c>
      <c r="J42" s="39">
        <v>2</v>
      </c>
      <c r="K42" s="155">
        <v>1160</v>
      </c>
      <c r="L42" s="639">
        <v>2.4</v>
      </c>
      <c r="M42" s="34" t="s">
        <v>509</v>
      </c>
    </row>
    <row r="43" spans="1:13" ht="12" customHeight="1">
      <c r="A43" s="150" t="s">
        <v>604</v>
      </c>
      <c r="B43" s="144"/>
      <c r="C43" s="145">
        <v>201</v>
      </c>
      <c r="D43" s="145">
        <v>75</v>
      </c>
      <c r="E43" s="145">
        <v>63</v>
      </c>
      <c r="F43" s="145">
        <v>34</v>
      </c>
      <c r="G43" s="145">
        <v>20</v>
      </c>
      <c r="H43" s="145">
        <v>7</v>
      </c>
      <c r="I43" s="145">
        <v>1</v>
      </c>
      <c r="J43" s="145">
        <v>1</v>
      </c>
      <c r="K43" s="156">
        <v>431</v>
      </c>
      <c r="L43" s="640">
        <v>2.14</v>
      </c>
      <c r="M43" s="146" t="s">
        <v>509</v>
      </c>
    </row>
    <row r="44" spans="1:13" ht="12" customHeight="1">
      <c r="A44" s="148" t="s">
        <v>605</v>
      </c>
      <c r="B44" s="140"/>
      <c r="C44" s="39">
        <v>1499</v>
      </c>
      <c r="D44" s="39">
        <v>334</v>
      </c>
      <c r="E44" s="39">
        <v>454</v>
      </c>
      <c r="F44" s="39">
        <v>341</v>
      </c>
      <c r="G44" s="39">
        <v>306</v>
      </c>
      <c r="H44" s="39">
        <v>57</v>
      </c>
      <c r="I44" s="39">
        <v>6</v>
      </c>
      <c r="J44" s="39">
        <v>1</v>
      </c>
      <c r="K44" s="155">
        <v>3817</v>
      </c>
      <c r="L44" s="639">
        <v>2.55</v>
      </c>
      <c r="M44" s="34" t="s">
        <v>509</v>
      </c>
    </row>
    <row r="45" spans="1:13" ht="12" customHeight="1">
      <c r="A45" s="148" t="s">
        <v>606</v>
      </c>
      <c r="B45" s="140"/>
      <c r="C45" s="39">
        <v>273</v>
      </c>
      <c r="D45" s="39">
        <v>78</v>
      </c>
      <c r="E45" s="39">
        <v>93</v>
      </c>
      <c r="F45" s="39">
        <v>48</v>
      </c>
      <c r="G45" s="39">
        <v>33</v>
      </c>
      <c r="H45" s="39">
        <v>16</v>
      </c>
      <c r="I45" s="39">
        <v>4</v>
      </c>
      <c r="J45" s="39">
        <v>1</v>
      </c>
      <c r="K45" s="155">
        <v>652</v>
      </c>
      <c r="L45" s="639">
        <v>2.39</v>
      </c>
      <c r="M45" s="34" t="s">
        <v>509</v>
      </c>
    </row>
    <row r="46" spans="1:13" ht="12" customHeight="1">
      <c r="A46" s="148" t="s">
        <v>607</v>
      </c>
      <c r="B46" s="140"/>
      <c r="C46" s="39">
        <v>274</v>
      </c>
      <c r="D46" s="39">
        <v>107</v>
      </c>
      <c r="E46" s="39">
        <v>75</v>
      </c>
      <c r="F46" s="39">
        <v>48</v>
      </c>
      <c r="G46" s="39">
        <v>35</v>
      </c>
      <c r="H46" s="39">
        <v>8</v>
      </c>
      <c r="I46" s="39" t="s">
        <v>509</v>
      </c>
      <c r="J46" s="39">
        <v>1</v>
      </c>
      <c r="K46" s="155">
        <v>588</v>
      </c>
      <c r="L46" s="639">
        <v>2.15</v>
      </c>
      <c r="M46" s="34" t="s">
        <v>509</v>
      </c>
    </row>
    <row r="47" spans="1:13" ht="12" customHeight="1">
      <c r="A47" s="148" t="s">
        <v>608</v>
      </c>
      <c r="B47" s="140"/>
      <c r="C47" s="39">
        <v>306</v>
      </c>
      <c r="D47" s="39">
        <v>88</v>
      </c>
      <c r="E47" s="39">
        <v>97</v>
      </c>
      <c r="F47" s="39">
        <v>53</v>
      </c>
      <c r="G47" s="39">
        <v>50</v>
      </c>
      <c r="H47" s="39">
        <v>15</v>
      </c>
      <c r="I47" s="39">
        <v>2</v>
      </c>
      <c r="J47" s="39">
        <v>1</v>
      </c>
      <c r="K47" s="155">
        <v>735</v>
      </c>
      <c r="L47" s="639">
        <v>2.4</v>
      </c>
      <c r="M47" s="34" t="s">
        <v>509</v>
      </c>
    </row>
    <row r="48" spans="1:13" ht="12" customHeight="1">
      <c r="A48" s="148" t="s">
        <v>609</v>
      </c>
      <c r="B48" s="140"/>
      <c r="C48" s="39">
        <v>439</v>
      </c>
      <c r="D48" s="39">
        <v>159</v>
      </c>
      <c r="E48" s="39">
        <v>123</v>
      </c>
      <c r="F48" s="39">
        <v>86</v>
      </c>
      <c r="G48" s="39">
        <v>56</v>
      </c>
      <c r="H48" s="39">
        <v>11</v>
      </c>
      <c r="I48" s="39">
        <v>3</v>
      </c>
      <c r="J48" s="39">
        <v>1</v>
      </c>
      <c r="K48" s="155">
        <v>967</v>
      </c>
      <c r="L48" s="639">
        <v>2.2</v>
      </c>
      <c r="M48" s="34" t="s">
        <v>509</v>
      </c>
    </row>
    <row r="49" spans="1:13" ht="12" customHeight="1">
      <c r="A49" s="149" t="s">
        <v>610</v>
      </c>
      <c r="B49" s="141"/>
      <c r="C49" s="142">
        <v>449</v>
      </c>
      <c r="D49" s="142">
        <v>138</v>
      </c>
      <c r="E49" s="142">
        <v>145</v>
      </c>
      <c r="F49" s="142">
        <v>85</v>
      </c>
      <c r="G49" s="142">
        <v>62</v>
      </c>
      <c r="H49" s="142">
        <v>16</v>
      </c>
      <c r="I49" s="142">
        <v>2</v>
      </c>
      <c r="J49" s="142">
        <v>1</v>
      </c>
      <c r="K49" s="154">
        <v>1030</v>
      </c>
      <c r="L49" s="638">
        <v>2.29</v>
      </c>
      <c r="M49" s="143" t="s">
        <v>509</v>
      </c>
    </row>
    <row r="50" spans="1:13" ht="12" customHeight="1">
      <c r="A50" s="148" t="s">
        <v>611</v>
      </c>
      <c r="B50" s="140"/>
      <c r="C50" s="39">
        <v>298</v>
      </c>
      <c r="D50" s="39">
        <v>96</v>
      </c>
      <c r="E50" s="39">
        <v>78</v>
      </c>
      <c r="F50" s="39">
        <v>67</v>
      </c>
      <c r="G50" s="39">
        <v>49</v>
      </c>
      <c r="H50" s="39">
        <v>7</v>
      </c>
      <c r="I50" s="39" t="s">
        <v>509</v>
      </c>
      <c r="J50" s="39">
        <v>1</v>
      </c>
      <c r="K50" s="155">
        <v>691</v>
      </c>
      <c r="L50" s="639">
        <v>2.32</v>
      </c>
      <c r="M50" s="34" t="s">
        <v>509</v>
      </c>
    </row>
    <row r="51" spans="1:13" ht="12" customHeight="1">
      <c r="A51" s="148" t="s">
        <v>612</v>
      </c>
      <c r="B51" s="140"/>
      <c r="C51" s="39">
        <v>1552</v>
      </c>
      <c r="D51" s="39">
        <v>478</v>
      </c>
      <c r="E51" s="39">
        <v>454</v>
      </c>
      <c r="F51" s="39">
        <v>315</v>
      </c>
      <c r="G51" s="39">
        <v>230</v>
      </c>
      <c r="H51" s="39">
        <v>59</v>
      </c>
      <c r="I51" s="39">
        <v>13</v>
      </c>
      <c r="J51" s="39">
        <v>3</v>
      </c>
      <c r="K51" s="155">
        <v>3646</v>
      </c>
      <c r="L51" s="639">
        <v>2.35</v>
      </c>
      <c r="M51" s="34">
        <v>1</v>
      </c>
    </row>
    <row r="52" spans="1:13" ht="12" customHeight="1">
      <c r="A52" s="148" t="s">
        <v>613</v>
      </c>
      <c r="B52" s="140"/>
      <c r="C52" s="39">
        <v>973</v>
      </c>
      <c r="D52" s="39">
        <v>314</v>
      </c>
      <c r="E52" s="39">
        <v>275</v>
      </c>
      <c r="F52" s="39">
        <v>190</v>
      </c>
      <c r="G52" s="39">
        <v>146</v>
      </c>
      <c r="H52" s="39">
        <v>39</v>
      </c>
      <c r="I52" s="39">
        <v>6</v>
      </c>
      <c r="J52" s="39">
        <v>3</v>
      </c>
      <c r="K52" s="155">
        <v>2271</v>
      </c>
      <c r="L52" s="639">
        <v>2.33</v>
      </c>
      <c r="M52" s="34">
        <v>3</v>
      </c>
    </row>
    <row r="53" spans="1:13" ht="12" customHeight="1">
      <c r="A53" s="150" t="s">
        <v>614</v>
      </c>
      <c r="B53" s="144"/>
      <c r="C53" s="145">
        <v>846</v>
      </c>
      <c r="D53" s="145">
        <v>181</v>
      </c>
      <c r="E53" s="145">
        <v>283</v>
      </c>
      <c r="F53" s="145">
        <v>206</v>
      </c>
      <c r="G53" s="145">
        <v>146</v>
      </c>
      <c r="H53" s="145">
        <v>27</v>
      </c>
      <c r="I53" s="145">
        <v>2</v>
      </c>
      <c r="J53" s="145">
        <v>1</v>
      </c>
      <c r="K53" s="156">
        <v>2103</v>
      </c>
      <c r="L53" s="640">
        <v>2.49</v>
      </c>
      <c r="M53" s="146">
        <v>1</v>
      </c>
    </row>
    <row r="54" spans="1:13" ht="12" customHeight="1">
      <c r="A54" s="148" t="s">
        <v>615</v>
      </c>
      <c r="B54" s="140"/>
      <c r="C54" s="39">
        <v>1130</v>
      </c>
      <c r="D54" s="39">
        <v>288</v>
      </c>
      <c r="E54" s="39">
        <v>332</v>
      </c>
      <c r="F54" s="39">
        <v>250</v>
      </c>
      <c r="G54" s="39">
        <v>210</v>
      </c>
      <c r="H54" s="39">
        <v>42</v>
      </c>
      <c r="I54" s="39">
        <v>8</v>
      </c>
      <c r="J54" s="39" t="s">
        <v>509</v>
      </c>
      <c r="K54" s="155">
        <v>2800</v>
      </c>
      <c r="L54" s="639">
        <v>2.48</v>
      </c>
      <c r="M54" s="34" t="s">
        <v>509</v>
      </c>
    </row>
    <row r="55" spans="1:13" ht="12" customHeight="1">
      <c r="A55" s="148" t="s">
        <v>616</v>
      </c>
      <c r="B55" s="140"/>
      <c r="C55" s="39">
        <v>658</v>
      </c>
      <c r="D55" s="39">
        <v>142</v>
      </c>
      <c r="E55" s="39">
        <v>221</v>
      </c>
      <c r="F55" s="39">
        <v>155</v>
      </c>
      <c r="G55" s="39">
        <v>110</v>
      </c>
      <c r="H55" s="39">
        <v>23</v>
      </c>
      <c r="I55" s="39">
        <v>5</v>
      </c>
      <c r="J55" s="39">
        <v>2</v>
      </c>
      <c r="K55" s="155">
        <v>1648</v>
      </c>
      <c r="L55" s="639">
        <v>2.5</v>
      </c>
      <c r="M55" s="34" t="s">
        <v>509</v>
      </c>
    </row>
    <row r="56" spans="1:13" ht="12" customHeight="1">
      <c r="A56" s="148" t="s">
        <v>617</v>
      </c>
      <c r="B56" s="140"/>
      <c r="C56" s="39">
        <v>785</v>
      </c>
      <c r="D56" s="39">
        <v>194</v>
      </c>
      <c r="E56" s="39">
        <v>257</v>
      </c>
      <c r="F56" s="39">
        <v>155</v>
      </c>
      <c r="G56" s="39">
        <v>143</v>
      </c>
      <c r="H56" s="39">
        <v>28</v>
      </c>
      <c r="I56" s="39">
        <v>7</v>
      </c>
      <c r="J56" s="39">
        <v>1</v>
      </c>
      <c r="K56" s="155">
        <v>1935</v>
      </c>
      <c r="L56" s="639">
        <v>2.46</v>
      </c>
      <c r="M56" s="34">
        <v>1</v>
      </c>
    </row>
    <row r="57" spans="1:13" ht="12" customHeight="1">
      <c r="A57" s="148" t="s">
        <v>618</v>
      </c>
      <c r="B57" s="140"/>
      <c r="C57" s="39">
        <v>442</v>
      </c>
      <c r="D57" s="39">
        <v>172</v>
      </c>
      <c r="E57" s="39">
        <v>125</v>
      </c>
      <c r="F57" s="39">
        <v>70</v>
      </c>
      <c r="G57" s="39">
        <v>57</v>
      </c>
      <c r="H57" s="39">
        <v>14</v>
      </c>
      <c r="I57" s="39">
        <v>4</v>
      </c>
      <c r="J57" s="39" t="s">
        <v>509</v>
      </c>
      <c r="K57" s="155">
        <v>954</v>
      </c>
      <c r="L57" s="639">
        <v>2.16</v>
      </c>
      <c r="M57" s="34">
        <v>2</v>
      </c>
    </row>
    <row r="58" spans="1:13" ht="12" customHeight="1">
      <c r="A58" s="148" t="s">
        <v>619</v>
      </c>
      <c r="B58" s="140"/>
      <c r="C58" s="39">
        <v>501</v>
      </c>
      <c r="D58" s="39">
        <v>43</v>
      </c>
      <c r="E58" s="39">
        <v>116</v>
      </c>
      <c r="F58" s="39">
        <v>139</v>
      </c>
      <c r="G58" s="39">
        <v>167</v>
      </c>
      <c r="H58" s="39">
        <v>33</v>
      </c>
      <c r="I58" s="39">
        <v>3</v>
      </c>
      <c r="J58" s="39" t="s">
        <v>509</v>
      </c>
      <c r="K58" s="155">
        <v>1543</v>
      </c>
      <c r="L58" s="639">
        <v>3.08</v>
      </c>
      <c r="M58" s="34" t="s">
        <v>509</v>
      </c>
    </row>
    <row r="59" spans="1:13" ht="12" customHeight="1">
      <c r="A59" s="149" t="s">
        <v>620</v>
      </c>
      <c r="B59" s="141"/>
      <c r="C59" s="142">
        <v>493</v>
      </c>
      <c r="D59" s="142">
        <v>51</v>
      </c>
      <c r="E59" s="142">
        <v>180</v>
      </c>
      <c r="F59" s="142">
        <v>134</v>
      </c>
      <c r="G59" s="142">
        <v>85</v>
      </c>
      <c r="H59" s="142">
        <v>36</v>
      </c>
      <c r="I59" s="142">
        <v>7</v>
      </c>
      <c r="J59" s="142" t="s">
        <v>509</v>
      </c>
      <c r="K59" s="154">
        <v>1375</v>
      </c>
      <c r="L59" s="638">
        <v>2.79</v>
      </c>
      <c r="M59" s="143" t="s">
        <v>509</v>
      </c>
    </row>
    <row r="60" spans="1:13" ht="12" customHeight="1">
      <c r="A60" s="148" t="s">
        <v>621</v>
      </c>
      <c r="B60" s="140"/>
      <c r="C60" s="39">
        <v>1720</v>
      </c>
      <c r="D60" s="39">
        <v>368</v>
      </c>
      <c r="E60" s="39">
        <v>599</v>
      </c>
      <c r="F60" s="39">
        <v>408</v>
      </c>
      <c r="G60" s="39">
        <v>278</v>
      </c>
      <c r="H60" s="39">
        <v>55</v>
      </c>
      <c r="I60" s="39">
        <v>11</v>
      </c>
      <c r="J60" s="39">
        <v>1</v>
      </c>
      <c r="K60" s="155">
        <v>4250</v>
      </c>
      <c r="L60" s="639">
        <v>2.47</v>
      </c>
      <c r="M60" s="34" t="s">
        <v>509</v>
      </c>
    </row>
    <row r="61" spans="1:13" ht="12" customHeight="1">
      <c r="A61" s="148" t="s">
        <v>622</v>
      </c>
      <c r="B61" s="140"/>
      <c r="C61" s="39">
        <v>1381</v>
      </c>
      <c r="D61" s="39">
        <v>297</v>
      </c>
      <c r="E61" s="39">
        <v>461</v>
      </c>
      <c r="F61" s="39">
        <v>331</v>
      </c>
      <c r="G61" s="39">
        <v>240</v>
      </c>
      <c r="H61" s="39">
        <v>48</v>
      </c>
      <c r="I61" s="39">
        <v>4</v>
      </c>
      <c r="J61" s="39" t="s">
        <v>509</v>
      </c>
      <c r="K61" s="155">
        <v>3436</v>
      </c>
      <c r="L61" s="639">
        <v>2.49</v>
      </c>
      <c r="M61" s="34" t="s">
        <v>509</v>
      </c>
    </row>
    <row r="62" spans="1:13" ht="12" customHeight="1">
      <c r="A62" s="148" t="s">
        <v>623</v>
      </c>
      <c r="B62" s="140"/>
      <c r="C62" s="39">
        <v>662</v>
      </c>
      <c r="D62" s="39">
        <v>80</v>
      </c>
      <c r="E62" s="39">
        <v>245</v>
      </c>
      <c r="F62" s="39">
        <v>159</v>
      </c>
      <c r="G62" s="39">
        <v>126</v>
      </c>
      <c r="H62" s="39">
        <v>45</v>
      </c>
      <c r="I62" s="39">
        <v>5</v>
      </c>
      <c r="J62" s="39">
        <v>2</v>
      </c>
      <c r="K62" s="155">
        <v>1820</v>
      </c>
      <c r="L62" s="639">
        <v>2.75</v>
      </c>
      <c r="M62" s="34" t="s">
        <v>509</v>
      </c>
    </row>
    <row r="63" spans="1:13" ht="12" customHeight="1">
      <c r="A63" s="150" t="s">
        <v>624</v>
      </c>
      <c r="B63" s="144"/>
      <c r="C63" s="145">
        <v>419</v>
      </c>
      <c r="D63" s="145">
        <v>47</v>
      </c>
      <c r="E63" s="145">
        <v>160</v>
      </c>
      <c r="F63" s="145">
        <v>115</v>
      </c>
      <c r="G63" s="145">
        <v>63</v>
      </c>
      <c r="H63" s="145">
        <v>29</v>
      </c>
      <c r="I63" s="145">
        <v>3</v>
      </c>
      <c r="J63" s="145">
        <v>2</v>
      </c>
      <c r="K63" s="156">
        <v>1141</v>
      </c>
      <c r="L63" s="640">
        <v>2.72</v>
      </c>
      <c r="M63" s="146">
        <v>1</v>
      </c>
    </row>
    <row r="64" spans="1:13" ht="12" customHeight="1">
      <c r="A64" s="148" t="s">
        <v>625</v>
      </c>
      <c r="B64" s="140"/>
      <c r="C64" s="39">
        <v>959</v>
      </c>
      <c r="D64" s="39">
        <v>429</v>
      </c>
      <c r="E64" s="39">
        <v>269</v>
      </c>
      <c r="F64" s="39">
        <v>127</v>
      </c>
      <c r="G64" s="39">
        <v>94</v>
      </c>
      <c r="H64" s="39">
        <v>35</v>
      </c>
      <c r="I64" s="39">
        <v>4</v>
      </c>
      <c r="J64" s="39">
        <v>1</v>
      </c>
      <c r="K64" s="155">
        <v>1931</v>
      </c>
      <c r="L64" s="639">
        <v>2.01</v>
      </c>
      <c r="M64" s="34">
        <v>2</v>
      </c>
    </row>
    <row r="65" spans="1:13" ht="12" customHeight="1">
      <c r="A65" s="148" t="s">
        <v>637</v>
      </c>
      <c r="B65" s="140"/>
      <c r="C65" s="34">
        <v>74</v>
      </c>
      <c r="D65" s="34">
        <v>3</v>
      </c>
      <c r="E65" s="34">
        <v>20</v>
      </c>
      <c r="F65" s="34">
        <v>18</v>
      </c>
      <c r="G65" s="34">
        <v>22</v>
      </c>
      <c r="H65" s="34">
        <v>10</v>
      </c>
      <c r="I65" s="34">
        <v>1</v>
      </c>
      <c r="J65" s="34" t="s">
        <v>509</v>
      </c>
      <c r="K65" s="155">
        <v>241</v>
      </c>
      <c r="L65" s="639">
        <v>3.26</v>
      </c>
      <c r="M65" s="34" t="s">
        <v>509</v>
      </c>
    </row>
    <row r="66" spans="1:13" ht="12" customHeight="1">
      <c r="A66" s="148" t="s">
        <v>638</v>
      </c>
      <c r="B66" s="140"/>
      <c r="C66" s="34">
        <v>80</v>
      </c>
      <c r="D66" s="34">
        <v>3</v>
      </c>
      <c r="E66" s="34">
        <v>24</v>
      </c>
      <c r="F66" s="34">
        <v>23</v>
      </c>
      <c r="G66" s="34">
        <v>26</v>
      </c>
      <c r="H66" s="34">
        <v>4</v>
      </c>
      <c r="I66" s="34" t="s">
        <v>509</v>
      </c>
      <c r="J66" s="34" t="s">
        <v>509</v>
      </c>
      <c r="K66" s="155">
        <v>244</v>
      </c>
      <c r="L66" s="639">
        <v>3.05</v>
      </c>
      <c r="M66" s="34" t="s">
        <v>509</v>
      </c>
    </row>
    <row r="67" spans="1:13" ht="12" customHeight="1">
      <c r="A67" s="151" t="s">
        <v>639</v>
      </c>
      <c r="B67" s="139"/>
      <c r="C67" s="35" t="s">
        <v>509</v>
      </c>
      <c r="D67" s="35" t="s">
        <v>509</v>
      </c>
      <c r="E67" s="35" t="s">
        <v>509</v>
      </c>
      <c r="F67" s="35" t="s">
        <v>509</v>
      </c>
      <c r="G67" s="35" t="s">
        <v>509</v>
      </c>
      <c r="H67" s="35" t="s">
        <v>509</v>
      </c>
      <c r="I67" s="35" t="s">
        <v>509</v>
      </c>
      <c r="J67" s="35" t="s">
        <v>509</v>
      </c>
      <c r="K67" s="157" t="s">
        <v>509</v>
      </c>
      <c r="L67" s="641" t="s">
        <v>509</v>
      </c>
      <c r="M67" s="35" t="s">
        <v>509</v>
      </c>
    </row>
    <row r="68" spans="1:2" ht="11.25">
      <c r="A68" s="40"/>
      <c r="B68" s="40"/>
    </row>
  </sheetData>
  <mergeCells count="8">
    <mergeCell ref="K5:K7"/>
    <mergeCell ref="M4:M7"/>
    <mergeCell ref="A4:B7"/>
    <mergeCell ref="C4:L4"/>
    <mergeCell ref="C6:C7"/>
    <mergeCell ref="D6:J6"/>
    <mergeCell ref="C5:J5"/>
    <mergeCell ref="L5:L7"/>
  </mergeCells>
  <hyperlinks>
    <hyperlink ref="A1" location="目次!A30" display="目次へ"/>
  </hyperlinks>
  <printOptions/>
  <pageMargins left="0.5905511811023623" right="0.5905511811023623" top="0.7874015748031497" bottom="0.3937007874015748" header="0.5118110236220472" footer="0.31496062992125984"/>
  <pageSetup firstPageNumber="32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69"/>
  <sheetViews>
    <sheetView workbookViewId="0" topLeftCell="A1">
      <selection activeCell="A1" sqref="A1"/>
    </sheetView>
  </sheetViews>
  <sheetFormatPr defaultColWidth="9.00390625" defaultRowHeight="13.5"/>
  <cols>
    <col min="1" max="1" width="8.625" style="468" customWidth="1"/>
    <col min="2" max="2" width="0.875" style="468" customWidth="1"/>
    <col min="3" max="3" width="6.625" style="468" customWidth="1"/>
    <col min="4" max="7" width="6.375" style="468" customWidth="1"/>
    <col min="8" max="8" width="5.625" style="468" customWidth="1"/>
    <col min="9" max="10" width="6.125" style="469" customWidth="1"/>
    <col min="11" max="14" width="6.625" style="468" customWidth="1"/>
    <col min="15" max="15" width="6.125" style="468" customWidth="1"/>
    <col min="16" max="16384" width="8.00390625" style="468" customWidth="1"/>
  </cols>
  <sheetData>
    <row r="1" spans="1:12" s="875" customFormat="1" ht="15" customHeight="1">
      <c r="A1" s="893" t="s">
        <v>221</v>
      </c>
      <c r="L1" s="876"/>
    </row>
    <row r="2" spans="1:10" s="464" customFormat="1" ht="13.5" customHeight="1">
      <c r="A2" s="887" t="s">
        <v>216</v>
      </c>
      <c r="I2" s="465"/>
      <c r="J2" s="465"/>
    </row>
    <row r="3" spans="9:10" s="464" customFormat="1" ht="6" customHeight="1">
      <c r="I3" s="465"/>
      <c r="J3" s="465"/>
    </row>
    <row r="4" spans="1:15" s="466" customFormat="1" ht="15.75" customHeight="1">
      <c r="A4" s="1027" t="s">
        <v>245</v>
      </c>
      <c r="B4" s="1028"/>
      <c r="C4" s="1025" t="s">
        <v>890</v>
      </c>
      <c r="D4" s="1033" t="s">
        <v>215</v>
      </c>
      <c r="E4" s="645"/>
      <c r="F4" s="645"/>
      <c r="G4" s="645"/>
      <c r="H4" s="646"/>
      <c r="I4" s="1039" t="s">
        <v>893</v>
      </c>
      <c r="J4" s="1039" t="s">
        <v>894</v>
      </c>
      <c r="K4" s="1033" t="s">
        <v>217</v>
      </c>
      <c r="L4" s="1041"/>
      <c r="M4" s="1041"/>
      <c r="N4" s="1041"/>
      <c r="O4" s="1042"/>
    </row>
    <row r="5" spans="1:15" s="466" customFormat="1" ht="15.75" customHeight="1">
      <c r="A5" s="1029"/>
      <c r="B5" s="1030"/>
      <c r="C5" s="1026"/>
      <c r="D5" s="1034"/>
      <c r="E5" s="1021" t="s">
        <v>891</v>
      </c>
      <c r="F5" s="1022"/>
      <c r="G5" s="1023"/>
      <c r="H5" s="1036" t="s">
        <v>892</v>
      </c>
      <c r="I5" s="1040"/>
      <c r="J5" s="1040"/>
      <c r="K5" s="1024" t="s">
        <v>10</v>
      </c>
      <c r="L5" s="1024" t="s">
        <v>9</v>
      </c>
      <c r="M5" s="1024" t="s">
        <v>11</v>
      </c>
      <c r="N5" s="1024" t="s">
        <v>12</v>
      </c>
      <c r="O5" s="1037" t="s">
        <v>8</v>
      </c>
    </row>
    <row r="6" spans="1:15" s="466" customFormat="1" ht="31.5" customHeight="1">
      <c r="A6" s="1031"/>
      <c r="B6" s="1032"/>
      <c r="C6" s="1026"/>
      <c r="D6" s="1035"/>
      <c r="E6" s="644" t="s">
        <v>895</v>
      </c>
      <c r="F6" s="644" t="s">
        <v>896</v>
      </c>
      <c r="G6" s="644" t="s">
        <v>897</v>
      </c>
      <c r="H6" s="1035"/>
      <c r="I6" s="1040"/>
      <c r="J6" s="1040"/>
      <c r="K6" s="1024"/>
      <c r="L6" s="1024"/>
      <c r="M6" s="1024"/>
      <c r="N6" s="1024"/>
      <c r="O6" s="1038"/>
    </row>
    <row r="7" spans="1:15" s="467" customFormat="1" ht="12" customHeight="1">
      <c r="A7" s="493" t="s">
        <v>886</v>
      </c>
      <c r="B7" s="470"/>
      <c r="C7" s="475">
        <v>37830</v>
      </c>
      <c r="D7" s="478">
        <v>27168</v>
      </c>
      <c r="E7" s="652">
        <v>25228</v>
      </c>
      <c r="F7" s="652">
        <v>9489</v>
      </c>
      <c r="G7" s="652">
        <v>12376</v>
      </c>
      <c r="H7" s="647">
        <v>1940</v>
      </c>
      <c r="I7" s="477">
        <v>165</v>
      </c>
      <c r="J7" s="476">
        <v>10497</v>
      </c>
      <c r="K7" s="476">
        <v>3991</v>
      </c>
      <c r="L7" s="477">
        <v>8732</v>
      </c>
      <c r="M7" s="476">
        <v>12758</v>
      </c>
      <c r="N7" s="476">
        <v>7467</v>
      </c>
      <c r="O7" s="478">
        <v>3833</v>
      </c>
    </row>
    <row r="8" spans="1:15" ht="12" customHeight="1">
      <c r="A8" s="494" t="s">
        <v>901</v>
      </c>
      <c r="B8" s="473"/>
      <c r="C8" s="479">
        <v>200</v>
      </c>
      <c r="D8" s="482">
        <v>160</v>
      </c>
      <c r="E8" s="653">
        <v>152</v>
      </c>
      <c r="F8" s="653">
        <v>58</v>
      </c>
      <c r="G8" s="653">
        <v>79</v>
      </c>
      <c r="H8" s="648">
        <v>8</v>
      </c>
      <c r="I8" s="481" t="s">
        <v>509</v>
      </c>
      <c r="J8" s="480">
        <v>40</v>
      </c>
      <c r="K8" s="480">
        <v>19</v>
      </c>
      <c r="L8" s="481">
        <v>39</v>
      </c>
      <c r="M8" s="480">
        <v>49</v>
      </c>
      <c r="N8" s="480">
        <v>20</v>
      </c>
      <c r="O8" s="482">
        <v>10</v>
      </c>
    </row>
    <row r="9" spans="1:15" ht="12" customHeight="1">
      <c r="A9" s="495" t="s">
        <v>902</v>
      </c>
      <c r="B9" s="471"/>
      <c r="C9" s="483">
        <v>202</v>
      </c>
      <c r="D9" s="486">
        <v>162</v>
      </c>
      <c r="E9" s="38">
        <v>136</v>
      </c>
      <c r="F9" s="38">
        <v>69</v>
      </c>
      <c r="G9" s="38">
        <v>54</v>
      </c>
      <c r="H9" s="649">
        <v>26</v>
      </c>
      <c r="I9" s="485">
        <v>3</v>
      </c>
      <c r="J9" s="484">
        <v>37</v>
      </c>
      <c r="K9" s="484">
        <v>10</v>
      </c>
      <c r="L9" s="485">
        <v>31</v>
      </c>
      <c r="M9" s="484">
        <v>95</v>
      </c>
      <c r="N9" s="484">
        <v>39</v>
      </c>
      <c r="O9" s="486">
        <v>17</v>
      </c>
    </row>
    <row r="10" spans="1:15" ht="12" customHeight="1">
      <c r="A10" s="495" t="s">
        <v>903</v>
      </c>
      <c r="B10" s="471"/>
      <c r="C10" s="483">
        <v>287</v>
      </c>
      <c r="D10" s="486">
        <v>227</v>
      </c>
      <c r="E10" s="38">
        <v>198</v>
      </c>
      <c r="F10" s="38">
        <v>105</v>
      </c>
      <c r="G10" s="38">
        <v>80</v>
      </c>
      <c r="H10" s="649">
        <v>29</v>
      </c>
      <c r="I10" s="485">
        <v>1</v>
      </c>
      <c r="J10" s="484">
        <v>59</v>
      </c>
      <c r="K10" s="484">
        <v>12</v>
      </c>
      <c r="L10" s="485">
        <v>43</v>
      </c>
      <c r="M10" s="484">
        <v>161</v>
      </c>
      <c r="N10" s="484">
        <v>91</v>
      </c>
      <c r="O10" s="486">
        <v>30</v>
      </c>
    </row>
    <row r="11" spans="1:15" ht="12" customHeight="1">
      <c r="A11" s="495" t="s">
        <v>904</v>
      </c>
      <c r="B11" s="471"/>
      <c r="C11" s="483">
        <v>191</v>
      </c>
      <c r="D11" s="486">
        <v>169</v>
      </c>
      <c r="E11" s="38">
        <v>147</v>
      </c>
      <c r="F11" s="38">
        <v>59</v>
      </c>
      <c r="G11" s="38">
        <v>72</v>
      </c>
      <c r="H11" s="649">
        <v>22</v>
      </c>
      <c r="I11" s="485">
        <v>2</v>
      </c>
      <c r="J11" s="484">
        <v>20</v>
      </c>
      <c r="K11" s="484">
        <v>16</v>
      </c>
      <c r="L11" s="485">
        <v>40</v>
      </c>
      <c r="M11" s="484">
        <v>98</v>
      </c>
      <c r="N11" s="484">
        <v>44</v>
      </c>
      <c r="O11" s="486">
        <v>13</v>
      </c>
    </row>
    <row r="12" spans="1:15" ht="12" customHeight="1">
      <c r="A12" s="496" t="s">
        <v>905</v>
      </c>
      <c r="B12" s="474"/>
      <c r="C12" s="487">
        <v>218</v>
      </c>
      <c r="D12" s="490">
        <v>1</v>
      </c>
      <c r="E12" s="654">
        <v>1</v>
      </c>
      <c r="F12" s="654">
        <v>1</v>
      </c>
      <c r="G12" s="84" t="s">
        <v>509</v>
      </c>
      <c r="H12" s="650" t="s">
        <v>509</v>
      </c>
      <c r="I12" s="488" t="s">
        <v>509</v>
      </c>
      <c r="J12" s="489">
        <v>217</v>
      </c>
      <c r="K12" s="488" t="s">
        <v>509</v>
      </c>
      <c r="L12" s="488" t="s">
        <v>509</v>
      </c>
      <c r="M12" s="489">
        <v>1</v>
      </c>
      <c r="N12" s="489">
        <v>1</v>
      </c>
      <c r="O12" s="656" t="s">
        <v>509</v>
      </c>
    </row>
    <row r="13" spans="1:15" ht="12" customHeight="1">
      <c r="A13" s="495" t="s">
        <v>906</v>
      </c>
      <c r="B13" s="471"/>
      <c r="C13" s="483">
        <v>2793</v>
      </c>
      <c r="D13" s="486">
        <v>2193</v>
      </c>
      <c r="E13" s="38">
        <v>2053</v>
      </c>
      <c r="F13" s="38">
        <v>748</v>
      </c>
      <c r="G13" s="38">
        <v>1045</v>
      </c>
      <c r="H13" s="649">
        <v>140</v>
      </c>
      <c r="I13" s="485">
        <v>11</v>
      </c>
      <c r="J13" s="484">
        <v>589</v>
      </c>
      <c r="K13" s="484">
        <v>359</v>
      </c>
      <c r="L13" s="485">
        <v>813</v>
      </c>
      <c r="M13" s="484">
        <v>902</v>
      </c>
      <c r="N13" s="484">
        <v>517</v>
      </c>
      <c r="O13" s="486">
        <v>247</v>
      </c>
    </row>
    <row r="14" spans="1:15" ht="12" customHeight="1">
      <c r="A14" s="495" t="s">
        <v>907</v>
      </c>
      <c r="B14" s="471"/>
      <c r="C14" s="483">
        <v>624</v>
      </c>
      <c r="D14" s="486">
        <v>492</v>
      </c>
      <c r="E14" s="38">
        <v>443</v>
      </c>
      <c r="F14" s="38">
        <v>176</v>
      </c>
      <c r="G14" s="38">
        <v>214</v>
      </c>
      <c r="H14" s="649">
        <v>49</v>
      </c>
      <c r="I14" s="485">
        <v>1</v>
      </c>
      <c r="J14" s="484">
        <v>131</v>
      </c>
      <c r="K14" s="484">
        <v>67</v>
      </c>
      <c r="L14" s="485">
        <v>156</v>
      </c>
      <c r="M14" s="484">
        <v>257</v>
      </c>
      <c r="N14" s="484">
        <v>138</v>
      </c>
      <c r="O14" s="486">
        <v>64</v>
      </c>
    </row>
    <row r="15" spans="1:15" ht="12" customHeight="1">
      <c r="A15" s="495" t="s">
        <v>908</v>
      </c>
      <c r="B15" s="471"/>
      <c r="C15" s="483">
        <v>455</v>
      </c>
      <c r="D15" s="486">
        <v>332</v>
      </c>
      <c r="E15" s="38">
        <v>299</v>
      </c>
      <c r="F15" s="38">
        <v>105</v>
      </c>
      <c r="G15" s="38">
        <v>161</v>
      </c>
      <c r="H15" s="649">
        <v>33</v>
      </c>
      <c r="I15" s="485">
        <v>2</v>
      </c>
      <c r="J15" s="484">
        <v>121</v>
      </c>
      <c r="K15" s="484">
        <v>43</v>
      </c>
      <c r="L15" s="485">
        <v>111</v>
      </c>
      <c r="M15" s="484">
        <v>157</v>
      </c>
      <c r="N15" s="484">
        <v>85</v>
      </c>
      <c r="O15" s="486">
        <v>36</v>
      </c>
    </row>
    <row r="16" spans="1:15" ht="12" customHeight="1">
      <c r="A16" s="495" t="s">
        <v>909</v>
      </c>
      <c r="B16" s="471"/>
      <c r="C16" s="483">
        <v>1196</v>
      </c>
      <c r="D16" s="486">
        <v>942</v>
      </c>
      <c r="E16" s="38">
        <v>857</v>
      </c>
      <c r="F16" s="38">
        <v>319</v>
      </c>
      <c r="G16" s="38">
        <v>430</v>
      </c>
      <c r="H16" s="649">
        <v>85</v>
      </c>
      <c r="I16" s="485">
        <v>1</v>
      </c>
      <c r="J16" s="484">
        <v>253</v>
      </c>
      <c r="K16" s="484">
        <v>138</v>
      </c>
      <c r="L16" s="485">
        <v>313</v>
      </c>
      <c r="M16" s="484">
        <v>520</v>
      </c>
      <c r="N16" s="484">
        <v>312</v>
      </c>
      <c r="O16" s="486">
        <v>140</v>
      </c>
    </row>
    <row r="17" spans="1:15" ht="12" customHeight="1">
      <c r="A17" s="495" t="s">
        <v>910</v>
      </c>
      <c r="B17" s="471"/>
      <c r="C17" s="483">
        <v>1020</v>
      </c>
      <c r="D17" s="486">
        <v>734</v>
      </c>
      <c r="E17" s="38">
        <v>680</v>
      </c>
      <c r="F17" s="38">
        <v>259</v>
      </c>
      <c r="G17" s="38">
        <v>326</v>
      </c>
      <c r="H17" s="649">
        <v>54</v>
      </c>
      <c r="I17" s="485">
        <v>2</v>
      </c>
      <c r="J17" s="484">
        <v>284</v>
      </c>
      <c r="K17" s="484">
        <v>111</v>
      </c>
      <c r="L17" s="485">
        <v>228</v>
      </c>
      <c r="M17" s="484">
        <v>403</v>
      </c>
      <c r="N17" s="484">
        <v>260</v>
      </c>
      <c r="O17" s="486">
        <v>141</v>
      </c>
    </row>
    <row r="18" spans="1:15" ht="12" customHeight="1">
      <c r="A18" s="494" t="s">
        <v>911</v>
      </c>
      <c r="B18" s="473"/>
      <c r="C18" s="479">
        <v>941</v>
      </c>
      <c r="D18" s="482">
        <v>604</v>
      </c>
      <c r="E18" s="653">
        <v>552</v>
      </c>
      <c r="F18" s="653">
        <v>241</v>
      </c>
      <c r="G18" s="653">
        <v>225</v>
      </c>
      <c r="H18" s="648">
        <v>52</v>
      </c>
      <c r="I18" s="481">
        <v>6</v>
      </c>
      <c r="J18" s="480">
        <v>331</v>
      </c>
      <c r="K18" s="480">
        <v>77</v>
      </c>
      <c r="L18" s="481">
        <v>171</v>
      </c>
      <c r="M18" s="480">
        <v>322</v>
      </c>
      <c r="N18" s="480">
        <v>183</v>
      </c>
      <c r="O18" s="482">
        <v>103</v>
      </c>
    </row>
    <row r="19" spans="1:15" ht="12" customHeight="1">
      <c r="A19" s="495" t="s">
        <v>912</v>
      </c>
      <c r="B19" s="471"/>
      <c r="C19" s="483">
        <v>578</v>
      </c>
      <c r="D19" s="486">
        <v>393</v>
      </c>
      <c r="E19" s="38">
        <v>358</v>
      </c>
      <c r="F19" s="38">
        <v>136</v>
      </c>
      <c r="G19" s="38">
        <v>169</v>
      </c>
      <c r="H19" s="649">
        <v>35</v>
      </c>
      <c r="I19" s="485">
        <v>3</v>
      </c>
      <c r="J19" s="484">
        <v>182</v>
      </c>
      <c r="K19" s="484">
        <v>53</v>
      </c>
      <c r="L19" s="485">
        <v>121</v>
      </c>
      <c r="M19" s="484">
        <v>216</v>
      </c>
      <c r="N19" s="484">
        <v>133</v>
      </c>
      <c r="O19" s="486">
        <v>73</v>
      </c>
    </row>
    <row r="20" spans="1:15" ht="12" customHeight="1">
      <c r="A20" s="495" t="s">
        <v>913</v>
      </c>
      <c r="B20" s="471"/>
      <c r="C20" s="483">
        <v>790</v>
      </c>
      <c r="D20" s="486">
        <v>591</v>
      </c>
      <c r="E20" s="38">
        <v>536</v>
      </c>
      <c r="F20" s="38">
        <v>221</v>
      </c>
      <c r="G20" s="38">
        <v>266</v>
      </c>
      <c r="H20" s="649">
        <v>55</v>
      </c>
      <c r="I20" s="485">
        <v>2</v>
      </c>
      <c r="J20" s="484">
        <v>197</v>
      </c>
      <c r="K20" s="484">
        <v>94</v>
      </c>
      <c r="L20" s="485">
        <v>187</v>
      </c>
      <c r="M20" s="484">
        <v>256</v>
      </c>
      <c r="N20" s="484">
        <v>148</v>
      </c>
      <c r="O20" s="486">
        <v>56</v>
      </c>
    </row>
    <row r="21" spans="1:15" ht="12" customHeight="1">
      <c r="A21" s="495" t="s">
        <v>914</v>
      </c>
      <c r="B21" s="471"/>
      <c r="C21" s="483">
        <v>1860</v>
      </c>
      <c r="D21" s="486">
        <v>1363</v>
      </c>
      <c r="E21" s="38">
        <v>1296</v>
      </c>
      <c r="F21" s="38">
        <v>516</v>
      </c>
      <c r="G21" s="38">
        <v>638</v>
      </c>
      <c r="H21" s="649">
        <v>67</v>
      </c>
      <c r="I21" s="485">
        <v>5</v>
      </c>
      <c r="J21" s="484">
        <v>492</v>
      </c>
      <c r="K21" s="484">
        <v>213</v>
      </c>
      <c r="L21" s="485">
        <v>484</v>
      </c>
      <c r="M21" s="484">
        <v>646</v>
      </c>
      <c r="N21" s="484">
        <v>417</v>
      </c>
      <c r="O21" s="486">
        <v>218</v>
      </c>
    </row>
    <row r="22" spans="1:15" ht="12" customHeight="1">
      <c r="A22" s="496" t="s">
        <v>915</v>
      </c>
      <c r="B22" s="474"/>
      <c r="C22" s="487">
        <v>612</v>
      </c>
      <c r="D22" s="490">
        <v>447</v>
      </c>
      <c r="E22" s="654">
        <v>404</v>
      </c>
      <c r="F22" s="654">
        <v>180</v>
      </c>
      <c r="G22" s="654">
        <v>186</v>
      </c>
      <c r="H22" s="651">
        <v>43</v>
      </c>
      <c r="I22" s="488">
        <v>4</v>
      </c>
      <c r="J22" s="489">
        <v>161</v>
      </c>
      <c r="K22" s="489">
        <v>63</v>
      </c>
      <c r="L22" s="488">
        <v>126</v>
      </c>
      <c r="M22" s="489">
        <v>221</v>
      </c>
      <c r="N22" s="489">
        <v>130</v>
      </c>
      <c r="O22" s="490">
        <v>66</v>
      </c>
    </row>
    <row r="23" spans="1:15" ht="12" customHeight="1">
      <c r="A23" s="495" t="s">
        <v>916</v>
      </c>
      <c r="B23" s="471"/>
      <c r="C23" s="483">
        <v>1071</v>
      </c>
      <c r="D23" s="486">
        <v>675</v>
      </c>
      <c r="E23" s="38">
        <v>630</v>
      </c>
      <c r="F23" s="38">
        <v>266</v>
      </c>
      <c r="G23" s="38">
        <v>273</v>
      </c>
      <c r="H23" s="649">
        <v>45</v>
      </c>
      <c r="I23" s="485">
        <v>6</v>
      </c>
      <c r="J23" s="484">
        <v>390</v>
      </c>
      <c r="K23" s="484">
        <v>71</v>
      </c>
      <c r="L23" s="485">
        <v>167</v>
      </c>
      <c r="M23" s="484">
        <v>402</v>
      </c>
      <c r="N23" s="484">
        <v>253</v>
      </c>
      <c r="O23" s="486">
        <v>148</v>
      </c>
    </row>
    <row r="24" spans="1:15" ht="12" customHeight="1">
      <c r="A24" s="495" t="s">
        <v>917</v>
      </c>
      <c r="B24" s="471"/>
      <c r="C24" s="483">
        <v>407</v>
      </c>
      <c r="D24" s="486">
        <v>219</v>
      </c>
      <c r="E24" s="38">
        <v>200</v>
      </c>
      <c r="F24" s="38">
        <v>98</v>
      </c>
      <c r="G24" s="38">
        <v>78</v>
      </c>
      <c r="H24" s="649">
        <v>19</v>
      </c>
      <c r="I24" s="485">
        <v>1</v>
      </c>
      <c r="J24" s="484">
        <v>187</v>
      </c>
      <c r="K24" s="484">
        <v>15</v>
      </c>
      <c r="L24" s="485">
        <v>48</v>
      </c>
      <c r="M24" s="484">
        <v>163</v>
      </c>
      <c r="N24" s="484">
        <v>113</v>
      </c>
      <c r="O24" s="486">
        <v>64</v>
      </c>
    </row>
    <row r="25" spans="1:15" ht="12" customHeight="1">
      <c r="A25" s="495" t="s">
        <v>918</v>
      </c>
      <c r="B25" s="471"/>
      <c r="C25" s="483">
        <v>529</v>
      </c>
      <c r="D25" s="486">
        <v>341</v>
      </c>
      <c r="E25" s="38">
        <v>309</v>
      </c>
      <c r="F25" s="38">
        <v>132</v>
      </c>
      <c r="G25" s="38">
        <v>143</v>
      </c>
      <c r="H25" s="649">
        <v>32</v>
      </c>
      <c r="I25" s="485">
        <v>2</v>
      </c>
      <c r="J25" s="484">
        <v>186</v>
      </c>
      <c r="K25" s="484">
        <v>43</v>
      </c>
      <c r="L25" s="485">
        <v>105</v>
      </c>
      <c r="M25" s="484">
        <v>196</v>
      </c>
      <c r="N25" s="484">
        <v>121</v>
      </c>
      <c r="O25" s="486">
        <v>57</v>
      </c>
    </row>
    <row r="26" spans="1:15" ht="12" customHeight="1">
      <c r="A26" s="495" t="s">
        <v>919</v>
      </c>
      <c r="B26" s="471"/>
      <c r="C26" s="483">
        <v>277</v>
      </c>
      <c r="D26" s="486">
        <v>201</v>
      </c>
      <c r="E26" s="38">
        <v>183</v>
      </c>
      <c r="F26" s="38">
        <v>73</v>
      </c>
      <c r="G26" s="38">
        <v>84</v>
      </c>
      <c r="H26" s="649">
        <v>18</v>
      </c>
      <c r="I26" s="485" t="s">
        <v>509</v>
      </c>
      <c r="J26" s="484">
        <v>76</v>
      </c>
      <c r="K26" s="484">
        <v>20</v>
      </c>
      <c r="L26" s="485">
        <v>56</v>
      </c>
      <c r="M26" s="484">
        <v>104</v>
      </c>
      <c r="N26" s="484">
        <v>53</v>
      </c>
      <c r="O26" s="486">
        <v>27</v>
      </c>
    </row>
    <row r="27" spans="1:15" ht="12" customHeight="1">
      <c r="A27" s="495" t="s">
        <v>920</v>
      </c>
      <c r="B27" s="471"/>
      <c r="C27" s="483">
        <v>251</v>
      </c>
      <c r="D27" s="486">
        <v>179</v>
      </c>
      <c r="E27" s="38">
        <v>164</v>
      </c>
      <c r="F27" s="38">
        <v>57</v>
      </c>
      <c r="G27" s="38">
        <v>85</v>
      </c>
      <c r="H27" s="649">
        <v>15</v>
      </c>
      <c r="I27" s="485" t="s">
        <v>509</v>
      </c>
      <c r="J27" s="484">
        <v>72</v>
      </c>
      <c r="K27" s="484">
        <v>29</v>
      </c>
      <c r="L27" s="485">
        <v>63</v>
      </c>
      <c r="M27" s="484">
        <v>91</v>
      </c>
      <c r="N27" s="484">
        <v>57</v>
      </c>
      <c r="O27" s="486">
        <v>30</v>
      </c>
    </row>
    <row r="28" spans="1:15" ht="12" customHeight="1">
      <c r="A28" s="494" t="s">
        <v>921</v>
      </c>
      <c r="B28" s="473"/>
      <c r="C28" s="479">
        <v>380</v>
      </c>
      <c r="D28" s="482">
        <v>280</v>
      </c>
      <c r="E28" s="653">
        <v>263</v>
      </c>
      <c r="F28" s="653">
        <v>114</v>
      </c>
      <c r="G28" s="653">
        <v>125</v>
      </c>
      <c r="H28" s="648">
        <v>17</v>
      </c>
      <c r="I28" s="481">
        <v>3</v>
      </c>
      <c r="J28" s="480">
        <v>97</v>
      </c>
      <c r="K28" s="480">
        <v>43</v>
      </c>
      <c r="L28" s="481">
        <v>94</v>
      </c>
      <c r="M28" s="480">
        <v>118</v>
      </c>
      <c r="N28" s="480">
        <v>77</v>
      </c>
      <c r="O28" s="482">
        <v>34</v>
      </c>
    </row>
    <row r="29" spans="1:15" ht="12" customHeight="1">
      <c r="A29" s="495" t="s">
        <v>922</v>
      </c>
      <c r="B29" s="471"/>
      <c r="C29" s="483">
        <v>1145</v>
      </c>
      <c r="D29" s="486">
        <v>829</v>
      </c>
      <c r="E29" s="38">
        <v>783</v>
      </c>
      <c r="F29" s="38">
        <v>311</v>
      </c>
      <c r="G29" s="38">
        <v>357</v>
      </c>
      <c r="H29" s="649">
        <v>46</v>
      </c>
      <c r="I29" s="485">
        <v>4</v>
      </c>
      <c r="J29" s="484">
        <v>312</v>
      </c>
      <c r="K29" s="484">
        <v>124</v>
      </c>
      <c r="L29" s="485">
        <v>254</v>
      </c>
      <c r="M29" s="484">
        <v>371</v>
      </c>
      <c r="N29" s="484">
        <v>234</v>
      </c>
      <c r="O29" s="486">
        <v>119</v>
      </c>
    </row>
    <row r="30" spans="1:15" ht="12" customHeight="1">
      <c r="A30" s="495" t="s">
        <v>923</v>
      </c>
      <c r="B30" s="471"/>
      <c r="C30" s="483">
        <v>217</v>
      </c>
      <c r="D30" s="486">
        <v>130</v>
      </c>
      <c r="E30" s="38">
        <v>117</v>
      </c>
      <c r="F30" s="38">
        <v>42</v>
      </c>
      <c r="G30" s="38">
        <v>37</v>
      </c>
      <c r="H30" s="649">
        <v>13</v>
      </c>
      <c r="I30" s="485">
        <v>1</v>
      </c>
      <c r="J30" s="484">
        <v>86</v>
      </c>
      <c r="K30" s="484">
        <v>16</v>
      </c>
      <c r="L30" s="485">
        <v>41</v>
      </c>
      <c r="M30" s="484">
        <v>82</v>
      </c>
      <c r="N30" s="484">
        <v>48</v>
      </c>
      <c r="O30" s="486">
        <v>31</v>
      </c>
    </row>
    <row r="31" spans="1:15" ht="12" customHeight="1">
      <c r="A31" s="495" t="s">
        <v>924</v>
      </c>
      <c r="B31" s="471"/>
      <c r="C31" s="483">
        <v>534</v>
      </c>
      <c r="D31" s="486">
        <v>321</v>
      </c>
      <c r="E31" s="38">
        <v>300</v>
      </c>
      <c r="F31" s="38">
        <v>136</v>
      </c>
      <c r="G31" s="38">
        <v>112</v>
      </c>
      <c r="H31" s="649">
        <v>21</v>
      </c>
      <c r="I31" s="485">
        <v>4</v>
      </c>
      <c r="J31" s="484">
        <v>209</v>
      </c>
      <c r="K31" s="484">
        <v>45</v>
      </c>
      <c r="L31" s="485">
        <v>86</v>
      </c>
      <c r="M31" s="484">
        <v>141</v>
      </c>
      <c r="N31" s="484">
        <v>79</v>
      </c>
      <c r="O31" s="486">
        <v>34</v>
      </c>
    </row>
    <row r="32" spans="1:15" ht="12" customHeight="1">
      <c r="A32" s="496" t="s">
        <v>925</v>
      </c>
      <c r="B32" s="474"/>
      <c r="C32" s="487">
        <v>208</v>
      </c>
      <c r="D32" s="490">
        <v>125</v>
      </c>
      <c r="E32" s="654">
        <v>108</v>
      </c>
      <c r="F32" s="654">
        <v>50</v>
      </c>
      <c r="G32" s="654">
        <v>45</v>
      </c>
      <c r="H32" s="651">
        <v>17</v>
      </c>
      <c r="I32" s="488" t="s">
        <v>509</v>
      </c>
      <c r="J32" s="489">
        <v>83</v>
      </c>
      <c r="K32" s="489">
        <v>11</v>
      </c>
      <c r="L32" s="488">
        <v>21</v>
      </c>
      <c r="M32" s="489">
        <v>85</v>
      </c>
      <c r="N32" s="489">
        <v>48</v>
      </c>
      <c r="O32" s="490">
        <v>21</v>
      </c>
    </row>
    <row r="33" spans="1:15" ht="12" customHeight="1">
      <c r="A33" s="495" t="s">
        <v>926</v>
      </c>
      <c r="B33" s="471"/>
      <c r="C33" s="483">
        <v>280</v>
      </c>
      <c r="D33" s="486">
        <v>193</v>
      </c>
      <c r="E33" s="38">
        <v>181</v>
      </c>
      <c r="F33" s="38">
        <v>76</v>
      </c>
      <c r="G33" s="38">
        <v>84</v>
      </c>
      <c r="H33" s="649">
        <v>12</v>
      </c>
      <c r="I33" s="485">
        <v>3</v>
      </c>
      <c r="J33" s="484">
        <v>84</v>
      </c>
      <c r="K33" s="484">
        <v>38</v>
      </c>
      <c r="L33" s="485">
        <v>55</v>
      </c>
      <c r="M33" s="484">
        <v>77</v>
      </c>
      <c r="N33" s="484">
        <v>37</v>
      </c>
      <c r="O33" s="486">
        <v>19</v>
      </c>
    </row>
    <row r="34" spans="1:15" ht="12" customHeight="1">
      <c r="A34" s="495" t="s">
        <v>927</v>
      </c>
      <c r="B34" s="471"/>
      <c r="C34" s="483">
        <v>863</v>
      </c>
      <c r="D34" s="486">
        <v>592</v>
      </c>
      <c r="E34" s="38">
        <v>541</v>
      </c>
      <c r="F34" s="38">
        <v>236</v>
      </c>
      <c r="G34" s="38">
        <v>229</v>
      </c>
      <c r="H34" s="649">
        <v>51</v>
      </c>
      <c r="I34" s="485">
        <v>5</v>
      </c>
      <c r="J34" s="484">
        <v>266</v>
      </c>
      <c r="K34" s="484">
        <v>82</v>
      </c>
      <c r="L34" s="485">
        <v>154</v>
      </c>
      <c r="M34" s="484">
        <v>324</v>
      </c>
      <c r="N34" s="484">
        <v>188</v>
      </c>
      <c r="O34" s="486">
        <v>91</v>
      </c>
    </row>
    <row r="35" spans="1:15" ht="12" customHeight="1">
      <c r="A35" s="495" t="s">
        <v>928</v>
      </c>
      <c r="B35" s="471"/>
      <c r="C35" s="483">
        <v>570</v>
      </c>
      <c r="D35" s="486">
        <v>414</v>
      </c>
      <c r="E35" s="38">
        <v>387</v>
      </c>
      <c r="F35" s="38">
        <v>150</v>
      </c>
      <c r="G35" s="38">
        <v>197</v>
      </c>
      <c r="H35" s="649">
        <v>27</v>
      </c>
      <c r="I35" s="485" t="s">
        <v>509</v>
      </c>
      <c r="J35" s="484">
        <v>156</v>
      </c>
      <c r="K35" s="484">
        <v>70</v>
      </c>
      <c r="L35" s="485">
        <v>137</v>
      </c>
      <c r="M35" s="484">
        <v>200</v>
      </c>
      <c r="N35" s="484">
        <v>119</v>
      </c>
      <c r="O35" s="486">
        <v>65</v>
      </c>
    </row>
    <row r="36" spans="1:15" ht="12" customHeight="1">
      <c r="A36" s="495" t="s">
        <v>929</v>
      </c>
      <c r="B36" s="471"/>
      <c r="C36" s="483">
        <v>629</v>
      </c>
      <c r="D36" s="486">
        <v>349</v>
      </c>
      <c r="E36" s="38">
        <v>322</v>
      </c>
      <c r="F36" s="38">
        <v>128</v>
      </c>
      <c r="G36" s="38">
        <v>135</v>
      </c>
      <c r="H36" s="649">
        <v>27</v>
      </c>
      <c r="I36" s="485">
        <v>2</v>
      </c>
      <c r="J36" s="484">
        <v>278</v>
      </c>
      <c r="K36" s="484">
        <v>47</v>
      </c>
      <c r="L36" s="485">
        <v>92</v>
      </c>
      <c r="M36" s="484">
        <v>188</v>
      </c>
      <c r="N36" s="484">
        <v>118</v>
      </c>
      <c r="O36" s="486">
        <v>74</v>
      </c>
    </row>
    <row r="37" spans="1:15" ht="12" customHeight="1">
      <c r="A37" s="495" t="s">
        <v>930</v>
      </c>
      <c r="B37" s="471"/>
      <c r="C37" s="483">
        <v>460</v>
      </c>
      <c r="D37" s="486">
        <v>246</v>
      </c>
      <c r="E37" s="38">
        <v>221</v>
      </c>
      <c r="F37" s="38">
        <v>99</v>
      </c>
      <c r="G37" s="38">
        <v>98</v>
      </c>
      <c r="H37" s="649">
        <v>25</v>
      </c>
      <c r="I37" s="485">
        <v>3</v>
      </c>
      <c r="J37" s="484">
        <v>211</v>
      </c>
      <c r="K37" s="484">
        <v>31</v>
      </c>
      <c r="L37" s="485">
        <v>69</v>
      </c>
      <c r="M37" s="484">
        <v>142</v>
      </c>
      <c r="N37" s="484">
        <v>82</v>
      </c>
      <c r="O37" s="486">
        <v>59</v>
      </c>
    </row>
    <row r="38" spans="1:15" ht="12" customHeight="1">
      <c r="A38" s="494" t="s">
        <v>931</v>
      </c>
      <c r="B38" s="473"/>
      <c r="C38" s="479">
        <v>334</v>
      </c>
      <c r="D38" s="482">
        <v>171</v>
      </c>
      <c r="E38" s="653">
        <v>151</v>
      </c>
      <c r="F38" s="653">
        <v>71</v>
      </c>
      <c r="G38" s="653">
        <v>64</v>
      </c>
      <c r="H38" s="648">
        <v>20</v>
      </c>
      <c r="I38" s="481">
        <v>3</v>
      </c>
      <c r="J38" s="480">
        <v>160</v>
      </c>
      <c r="K38" s="480">
        <v>24</v>
      </c>
      <c r="L38" s="481">
        <v>46</v>
      </c>
      <c r="M38" s="480">
        <v>91</v>
      </c>
      <c r="N38" s="480">
        <v>57</v>
      </c>
      <c r="O38" s="482">
        <v>32</v>
      </c>
    </row>
    <row r="39" spans="1:15" ht="12" customHeight="1">
      <c r="A39" s="495" t="s">
        <v>932</v>
      </c>
      <c r="B39" s="471"/>
      <c r="C39" s="483">
        <v>284</v>
      </c>
      <c r="D39" s="486">
        <v>190</v>
      </c>
      <c r="E39" s="38">
        <v>179</v>
      </c>
      <c r="F39" s="38">
        <v>71</v>
      </c>
      <c r="G39" s="38">
        <v>86</v>
      </c>
      <c r="H39" s="649">
        <v>11</v>
      </c>
      <c r="I39" s="485">
        <v>1</v>
      </c>
      <c r="J39" s="484">
        <v>93</v>
      </c>
      <c r="K39" s="484">
        <v>42</v>
      </c>
      <c r="L39" s="485">
        <v>67</v>
      </c>
      <c r="M39" s="484">
        <v>90</v>
      </c>
      <c r="N39" s="484">
        <v>55</v>
      </c>
      <c r="O39" s="486">
        <v>28</v>
      </c>
    </row>
    <row r="40" spans="1:15" ht="12" customHeight="1">
      <c r="A40" s="495" t="s">
        <v>933</v>
      </c>
      <c r="B40" s="471"/>
      <c r="C40" s="483">
        <v>527</v>
      </c>
      <c r="D40" s="486">
        <v>382</v>
      </c>
      <c r="E40" s="38">
        <v>363</v>
      </c>
      <c r="F40" s="38">
        <v>148</v>
      </c>
      <c r="G40" s="38">
        <v>175</v>
      </c>
      <c r="H40" s="649">
        <v>19</v>
      </c>
      <c r="I40" s="485">
        <v>1</v>
      </c>
      <c r="J40" s="484">
        <v>144</v>
      </c>
      <c r="K40" s="484">
        <v>74</v>
      </c>
      <c r="L40" s="485">
        <v>129</v>
      </c>
      <c r="M40" s="484">
        <v>156</v>
      </c>
      <c r="N40" s="484">
        <v>98</v>
      </c>
      <c r="O40" s="486">
        <v>52</v>
      </c>
    </row>
    <row r="41" spans="1:15" ht="12" customHeight="1">
      <c r="A41" s="495" t="s">
        <v>934</v>
      </c>
      <c r="B41" s="471"/>
      <c r="C41" s="483">
        <v>483</v>
      </c>
      <c r="D41" s="486">
        <v>351</v>
      </c>
      <c r="E41" s="38">
        <v>330</v>
      </c>
      <c r="F41" s="38">
        <v>135</v>
      </c>
      <c r="G41" s="38">
        <v>168</v>
      </c>
      <c r="H41" s="649">
        <v>21</v>
      </c>
      <c r="I41" s="485">
        <v>4</v>
      </c>
      <c r="J41" s="484">
        <v>128</v>
      </c>
      <c r="K41" s="484">
        <v>74</v>
      </c>
      <c r="L41" s="485">
        <v>116</v>
      </c>
      <c r="M41" s="484">
        <v>118</v>
      </c>
      <c r="N41" s="484">
        <v>64</v>
      </c>
      <c r="O41" s="486">
        <v>25</v>
      </c>
    </row>
    <row r="42" spans="1:15" ht="12" customHeight="1">
      <c r="A42" s="496" t="s">
        <v>935</v>
      </c>
      <c r="B42" s="474"/>
      <c r="C42" s="487">
        <v>201</v>
      </c>
      <c r="D42" s="490">
        <v>123</v>
      </c>
      <c r="E42" s="654">
        <v>110</v>
      </c>
      <c r="F42" s="654">
        <v>39</v>
      </c>
      <c r="G42" s="654">
        <v>51</v>
      </c>
      <c r="H42" s="651">
        <v>13</v>
      </c>
      <c r="I42" s="488">
        <v>3</v>
      </c>
      <c r="J42" s="489">
        <v>75</v>
      </c>
      <c r="K42" s="489">
        <v>13</v>
      </c>
      <c r="L42" s="488">
        <v>30</v>
      </c>
      <c r="M42" s="489">
        <v>52</v>
      </c>
      <c r="N42" s="489">
        <v>18</v>
      </c>
      <c r="O42" s="490">
        <v>10</v>
      </c>
    </row>
    <row r="43" spans="1:15" ht="12" customHeight="1">
      <c r="A43" s="495" t="s">
        <v>936</v>
      </c>
      <c r="B43" s="471"/>
      <c r="C43" s="483">
        <v>1499</v>
      </c>
      <c r="D43" s="486">
        <v>1155</v>
      </c>
      <c r="E43" s="38">
        <v>1111</v>
      </c>
      <c r="F43" s="38">
        <v>346</v>
      </c>
      <c r="G43" s="38">
        <v>636</v>
      </c>
      <c r="H43" s="649">
        <v>44</v>
      </c>
      <c r="I43" s="485">
        <v>10</v>
      </c>
      <c r="J43" s="484">
        <v>334</v>
      </c>
      <c r="K43" s="484">
        <v>206</v>
      </c>
      <c r="L43" s="485">
        <v>465</v>
      </c>
      <c r="M43" s="484">
        <v>351</v>
      </c>
      <c r="N43" s="484">
        <v>194</v>
      </c>
      <c r="O43" s="486">
        <v>94</v>
      </c>
    </row>
    <row r="44" spans="1:15" ht="12" customHeight="1">
      <c r="A44" s="495" t="s">
        <v>937</v>
      </c>
      <c r="B44" s="471"/>
      <c r="C44" s="483">
        <v>273</v>
      </c>
      <c r="D44" s="486">
        <v>195</v>
      </c>
      <c r="E44" s="38">
        <v>176</v>
      </c>
      <c r="F44" s="38">
        <v>71</v>
      </c>
      <c r="G44" s="38">
        <v>75</v>
      </c>
      <c r="H44" s="649">
        <v>19</v>
      </c>
      <c r="I44" s="485" t="s">
        <v>509</v>
      </c>
      <c r="J44" s="484">
        <v>78</v>
      </c>
      <c r="K44" s="484">
        <v>22</v>
      </c>
      <c r="L44" s="485">
        <v>49</v>
      </c>
      <c r="M44" s="484">
        <v>125</v>
      </c>
      <c r="N44" s="484">
        <v>74</v>
      </c>
      <c r="O44" s="486">
        <v>41</v>
      </c>
    </row>
    <row r="45" spans="1:15" ht="12" customHeight="1">
      <c r="A45" s="495" t="s">
        <v>938</v>
      </c>
      <c r="B45" s="471"/>
      <c r="C45" s="483">
        <v>274</v>
      </c>
      <c r="D45" s="486">
        <v>166</v>
      </c>
      <c r="E45" s="38">
        <v>149</v>
      </c>
      <c r="F45" s="38">
        <v>59</v>
      </c>
      <c r="G45" s="38">
        <v>75</v>
      </c>
      <c r="H45" s="649">
        <v>17</v>
      </c>
      <c r="I45" s="485">
        <v>1</v>
      </c>
      <c r="J45" s="484">
        <v>107</v>
      </c>
      <c r="K45" s="484">
        <v>22</v>
      </c>
      <c r="L45" s="485">
        <v>50</v>
      </c>
      <c r="M45" s="484">
        <v>77</v>
      </c>
      <c r="N45" s="484">
        <v>49</v>
      </c>
      <c r="O45" s="486">
        <v>26</v>
      </c>
    </row>
    <row r="46" spans="1:15" ht="12" customHeight="1">
      <c r="A46" s="495" t="s">
        <v>939</v>
      </c>
      <c r="B46" s="471"/>
      <c r="C46" s="483">
        <v>306</v>
      </c>
      <c r="D46" s="486">
        <v>215</v>
      </c>
      <c r="E46" s="38">
        <v>190</v>
      </c>
      <c r="F46" s="38">
        <v>73</v>
      </c>
      <c r="G46" s="38">
        <v>96</v>
      </c>
      <c r="H46" s="649">
        <v>25</v>
      </c>
      <c r="I46" s="485">
        <v>3</v>
      </c>
      <c r="J46" s="484">
        <v>88</v>
      </c>
      <c r="K46" s="484">
        <v>33</v>
      </c>
      <c r="L46" s="485">
        <v>69</v>
      </c>
      <c r="M46" s="484">
        <v>117</v>
      </c>
      <c r="N46" s="484">
        <v>71</v>
      </c>
      <c r="O46" s="486">
        <v>32</v>
      </c>
    </row>
    <row r="47" spans="1:15" ht="12" customHeight="1">
      <c r="A47" s="495" t="s">
        <v>940</v>
      </c>
      <c r="B47" s="471"/>
      <c r="C47" s="483">
        <v>439</v>
      </c>
      <c r="D47" s="486">
        <v>274</v>
      </c>
      <c r="E47" s="38">
        <v>244</v>
      </c>
      <c r="F47" s="38">
        <v>86</v>
      </c>
      <c r="G47" s="38">
        <v>124</v>
      </c>
      <c r="H47" s="649">
        <v>30</v>
      </c>
      <c r="I47" s="485">
        <v>6</v>
      </c>
      <c r="J47" s="484">
        <v>159</v>
      </c>
      <c r="K47" s="484">
        <v>33</v>
      </c>
      <c r="L47" s="485">
        <v>83</v>
      </c>
      <c r="M47" s="484">
        <v>150</v>
      </c>
      <c r="N47" s="484">
        <v>96</v>
      </c>
      <c r="O47" s="486">
        <v>46</v>
      </c>
    </row>
    <row r="48" spans="1:15" ht="12" customHeight="1">
      <c r="A48" s="494" t="s">
        <v>941</v>
      </c>
      <c r="B48" s="473"/>
      <c r="C48" s="479">
        <v>449</v>
      </c>
      <c r="D48" s="482">
        <v>306</v>
      </c>
      <c r="E48" s="653">
        <v>278</v>
      </c>
      <c r="F48" s="653">
        <v>114</v>
      </c>
      <c r="G48" s="653">
        <v>131</v>
      </c>
      <c r="H48" s="648">
        <v>28</v>
      </c>
      <c r="I48" s="481">
        <v>5</v>
      </c>
      <c r="J48" s="480">
        <v>138</v>
      </c>
      <c r="K48" s="480">
        <v>56</v>
      </c>
      <c r="L48" s="481">
        <v>104</v>
      </c>
      <c r="M48" s="480">
        <v>136</v>
      </c>
      <c r="N48" s="480">
        <v>76</v>
      </c>
      <c r="O48" s="482">
        <v>30</v>
      </c>
    </row>
    <row r="49" spans="1:15" ht="12" customHeight="1">
      <c r="A49" s="495" t="s">
        <v>942</v>
      </c>
      <c r="B49" s="471"/>
      <c r="C49" s="483">
        <v>298</v>
      </c>
      <c r="D49" s="486">
        <v>201</v>
      </c>
      <c r="E49" s="38">
        <v>188</v>
      </c>
      <c r="F49" s="38">
        <v>59</v>
      </c>
      <c r="G49" s="38">
        <v>96</v>
      </c>
      <c r="H49" s="649">
        <v>13</v>
      </c>
      <c r="I49" s="485">
        <v>1</v>
      </c>
      <c r="J49" s="484">
        <v>96</v>
      </c>
      <c r="K49" s="484">
        <v>42</v>
      </c>
      <c r="L49" s="485">
        <v>79</v>
      </c>
      <c r="M49" s="484">
        <v>76</v>
      </c>
      <c r="N49" s="484">
        <v>46</v>
      </c>
      <c r="O49" s="486">
        <v>26</v>
      </c>
    </row>
    <row r="50" spans="1:15" ht="12" customHeight="1">
      <c r="A50" s="495" t="s">
        <v>943</v>
      </c>
      <c r="B50" s="471"/>
      <c r="C50" s="483">
        <v>1552</v>
      </c>
      <c r="D50" s="486">
        <v>1071</v>
      </c>
      <c r="E50" s="38">
        <v>1014</v>
      </c>
      <c r="F50" s="38">
        <v>335</v>
      </c>
      <c r="G50" s="38">
        <v>519</v>
      </c>
      <c r="H50" s="649">
        <v>57</v>
      </c>
      <c r="I50" s="485">
        <v>3</v>
      </c>
      <c r="J50" s="484">
        <v>478</v>
      </c>
      <c r="K50" s="484">
        <v>204</v>
      </c>
      <c r="L50" s="485">
        <v>376</v>
      </c>
      <c r="M50" s="484">
        <v>528</v>
      </c>
      <c r="N50" s="484">
        <v>341</v>
      </c>
      <c r="O50" s="486">
        <v>198</v>
      </c>
    </row>
    <row r="51" spans="1:15" ht="12" customHeight="1">
      <c r="A51" s="495" t="s">
        <v>944</v>
      </c>
      <c r="B51" s="471"/>
      <c r="C51" s="483">
        <v>973</v>
      </c>
      <c r="D51" s="486">
        <v>655</v>
      </c>
      <c r="E51" s="38">
        <v>609</v>
      </c>
      <c r="F51" s="38">
        <v>206</v>
      </c>
      <c r="G51" s="38">
        <v>308</v>
      </c>
      <c r="H51" s="649">
        <v>46</v>
      </c>
      <c r="I51" s="485">
        <v>4</v>
      </c>
      <c r="J51" s="484">
        <v>314</v>
      </c>
      <c r="K51" s="484">
        <v>116</v>
      </c>
      <c r="L51" s="485">
        <v>240</v>
      </c>
      <c r="M51" s="484">
        <v>301</v>
      </c>
      <c r="N51" s="484">
        <v>186</v>
      </c>
      <c r="O51" s="486">
        <v>100</v>
      </c>
    </row>
    <row r="52" spans="1:15" ht="12" customHeight="1">
      <c r="A52" s="496" t="s">
        <v>945</v>
      </c>
      <c r="B52" s="474"/>
      <c r="C52" s="487">
        <v>846</v>
      </c>
      <c r="D52" s="490">
        <v>662</v>
      </c>
      <c r="E52" s="654">
        <v>624</v>
      </c>
      <c r="F52" s="654">
        <v>232</v>
      </c>
      <c r="G52" s="654">
        <v>316</v>
      </c>
      <c r="H52" s="651">
        <v>38</v>
      </c>
      <c r="I52" s="488">
        <v>3</v>
      </c>
      <c r="J52" s="489">
        <v>181</v>
      </c>
      <c r="K52" s="489">
        <v>119</v>
      </c>
      <c r="L52" s="488">
        <v>225</v>
      </c>
      <c r="M52" s="489">
        <v>268</v>
      </c>
      <c r="N52" s="489">
        <v>147</v>
      </c>
      <c r="O52" s="490">
        <v>67</v>
      </c>
    </row>
    <row r="53" spans="1:15" ht="12" customHeight="1">
      <c r="A53" s="495" t="s">
        <v>946</v>
      </c>
      <c r="B53" s="471"/>
      <c r="C53" s="483">
        <v>1130</v>
      </c>
      <c r="D53" s="486">
        <v>831</v>
      </c>
      <c r="E53" s="38">
        <v>774</v>
      </c>
      <c r="F53" s="38">
        <v>262</v>
      </c>
      <c r="G53" s="38">
        <v>435</v>
      </c>
      <c r="H53" s="649">
        <v>57</v>
      </c>
      <c r="I53" s="485">
        <v>11</v>
      </c>
      <c r="J53" s="484">
        <v>288</v>
      </c>
      <c r="K53" s="484">
        <v>173</v>
      </c>
      <c r="L53" s="485">
        <v>340</v>
      </c>
      <c r="M53" s="484">
        <v>282</v>
      </c>
      <c r="N53" s="484">
        <v>151</v>
      </c>
      <c r="O53" s="486">
        <v>79</v>
      </c>
    </row>
    <row r="54" spans="1:15" ht="12" customHeight="1">
      <c r="A54" s="495" t="s">
        <v>947</v>
      </c>
      <c r="B54" s="471"/>
      <c r="C54" s="483">
        <v>658</v>
      </c>
      <c r="D54" s="486">
        <v>513</v>
      </c>
      <c r="E54" s="38">
        <v>484</v>
      </c>
      <c r="F54" s="38">
        <v>169</v>
      </c>
      <c r="G54" s="38">
        <v>257</v>
      </c>
      <c r="H54" s="649">
        <v>29</v>
      </c>
      <c r="I54" s="485">
        <v>3</v>
      </c>
      <c r="J54" s="484">
        <v>142</v>
      </c>
      <c r="K54" s="484">
        <v>78</v>
      </c>
      <c r="L54" s="485">
        <v>175</v>
      </c>
      <c r="M54" s="484">
        <v>226</v>
      </c>
      <c r="N54" s="484">
        <v>139</v>
      </c>
      <c r="O54" s="486">
        <v>70</v>
      </c>
    </row>
    <row r="55" spans="1:15" ht="12" customHeight="1">
      <c r="A55" s="495" t="s">
        <v>948</v>
      </c>
      <c r="B55" s="471"/>
      <c r="C55" s="483">
        <v>785</v>
      </c>
      <c r="D55" s="486">
        <v>588</v>
      </c>
      <c r="E55" s="38">
        <v>563</v>
      </c>
      <c r="F55" s="38">
        <v>208</v>
      </c>
      <c r="G55" s="38">
        <v>281</v>
      </c>
      <c r="H55" s="649">
        <v>25</v>
      </c>
      <c r="I55" s="485">
        <v>3</v>
      </c>
      <c r="J55" s="484">
        <v>194</v>
      </c>
      <c r="K55" s="484">
        <v>91</v>
      </c>
      <c r="L55" s="485">
        <v>209</v>
      </c>
      <c r="M55" s="484">
        <v>218</v>
      </c>
      <c r="N55" s="484">
        <v>125</v>
      </c>
      <c r="O55" s="486">
        <v>66</v>
      </c>
    </row>
    <row r="56" spans="1:15" ht="12" customHeight="1">
      <c r="A56" s="495" t="s">
        <v>0</v>
      </c>
      <c r="B56" s="471"/>
      <c r="C56" s="483">
        <v>442</v>
      </c>
      <c r="D56" s="486">
        <v>266</v>
      </c>
      <c r="E56" s="38">
        <v>246</v>
      </c>
      <c r="F56" s="38">
        <v>108</v>
      </c>
      <c r="G56" s="38">
        <v>115</v>
      </c>
      <c r="H56" s="649">
        <v>20</v>
      </c>
      <c r="I56" s="485">
        <v>4</v>
      </c>
      <c r="J56" s="484">
        <v>172</v>
      </c>
      <c r="K56" s="484">
        <v>37</v>
      </c>
      <c r="L56" s="485">
        <v>74</v>
      </c>
      <c r="M56" s="484">
        <v>159</v>
      </c>
      <c r="N56" s="484">
        <v>107</v>
      </c>
      <c r="O56" s="486">
        <v>64</v>
      </c>
    </row>
    <row r="57" spans="1:15" ht="12" customHeight="1">
      <c r="A57" s="495" t="s">
        <v>1</v>
      </c>
      <c r="B57" s="471"/>
      <c r="C57" s="483">
        <v>501</v>
      </c>
      <c r="D57" s="486">
        <v>458</v>
      </c>
      <c r="E57" s="38">
        <v>428</v>
      </c>
      <c r="F57" s="38">
        <v>93</v>
      </c>
      <c r="G57" s="38">
        <v>291</v>
      </c>
      <c r="H57" s="649">
        <v>30</v>
      </c>
      <c r="I57" s="485" t="s">
        <v>509</v>
      </c>
      <c r="J57" s="484">
        <v>43</v>
      </c>
      <c r="K57" s="484">
        <v>57</v>
      </c>
      <c r="L57" s="485">
        <v>194</v>
      </c>
      <c r="M57" s="484">
        <v>99</v>
      </c>
      <c r="N57" s="484">
        <v>37</v>
      </c>
      <c r="O57" s="486">
        <v>12</v>
      </c>
    </row>
    <row r="58" spans="1:15" ht="12" customHeight="1">
      <c r="A58" s="494" t="s">
        <v>2</v>
      </c>
      <c r="B58" s="473"/>
      <c r="C58" s="479">
        <v>493</v>
      </c>
      <c r="D58" s="482">
        <v>442</v>
      </c>
      <c r="E58" s="653">
        <v>396</v>
      </c>
      <c r="F58" s="653">
        <v>147</v>
      </c>
      <c r="G58" s="653">
        <v>206</v>
      </c>
      <c r="H58" s="648">
        <v>46</v>
      </c>
      <c r="I58" s="481" t="s">
        <v>509</v>
      </c>
      <c r="J58" s="480">
        <v>51</v>
      </c>
      <c r="K58" s="480">
        <v>38</v>
      </c>
      <c r="L58" s="481">
        <v>101</v>
      </c>
      <c r="M58" s="480">
        <v>219</v>
      </c>
      <c r="N58" s="480">
        <v>93</v>
      </c>
      <c r="O58" s="482">
        <v>32</v>
      </c>
    </row>
    <row r="59" spans="1:15" ht="12" customHeight="1">
      <c r="A59" s="495" t="s">
        <v>3</v>
      </c>
      <c r="B59" s="471"/>
      <c r="C59" s="483">
        <v>1720</v>
      </c>
      <c r="D59" s="486">
        <v>1342</v>
      </c>
      <c r="E59" s="38">
        <v>1259</v>
      </c>
      <c r="F59" s="38">
        <v>397</v>
      </c>
      <c r="G59" s="38">
        <v>590</v>
      </c>
      <c r="H59" s="649">
        <v>83</v>
      </c>
      <c r="I59" s="485">
        <v>10</v>
      </c>
      <c r="J59" s="484">
        <v>368</v>
      </c>
      <c r="K59" s="484">
        <v>168</v>
      </c>
      <c r="L59" s="485">
        <v>421</v>
      </c>
      <c r="M59" s="484">
        <v>495</v>
      </c>
      <c r="N59" s="484">
        <v>255</v>
      </c>
      <c r="O59" s="486">
        <v>136</v>
      </c>
    </row>
    <row r="60" spans="1:15" ht="12" customHeight="1">
      <c r="A60" s="495" t="s">
        <v>4</v>
      </c>
      <c r="B60" s="471"/>
      <c r="C60" s="483">
        <v>1381</v>
      </c>
      <c r="D60" s="486">
        <v>1081</v>
      </c>
      <c r="E60" s="38">
        <v>1021</v>
      </c>
      <c r="F60" s="38">
        <v>325</v>
      </c>
      <c r="G60" s="38">
        <v>505</v>
      </c>
      <c r="H60" s="649">
        <v>60</v>
      </c>
      <c r="I60" s="485">
        <v>3</v>
      </c>
      <c r="J60" s="484">
        <v>297</v>
      </c>
      <c r="K60" s="484">
        <v>137</v>
      </c>
      <c r="L60" s="485">
        <v>362</v>
      </c>
      <c r="M60" s="484">
        <v>400</v>
      </c>
      <c r="N60" s="484">
        <v>197</v>
      </c>
      <c r="O60" s="486">
        <v>98</v>
      </c>
    </row>
    <row r="61" spans="1:15" ht="12" customHeight="1">
      <c r="A61" s="495" t="s">
        <v>5</v>
      </c>
      <c r="B61" s="471"/>
      <c r="C61" s="483">
        <v>662</v>
      </c>
      <c r="D61" s="486">
        <v>581</v>
      </c>
      <c r="E61" s="38">
        <v>544</v>
      </c>
      <c r="F61" s="38">
        <v>212</v>
      </c>
      <c r="G61" s="38">
        <v>282</v>
      </c>
      <c r="H61" s="649">
        <v>37</v>
      </c>
      <c r="I61" s="485">
        <v>1</v>
      </c>
      <c r="J61" s="484">
        <v>80</v>
      </c>
      <c r="K61" s="484">
        <v>25</v>
      </c>
      <c r="L61" s="485">
        <v>108</v>
      </c>
      <c r="M61" s="484">
        <v>280</v>
      </c>
      <c r="N61" s="484">
        <v>142</v>
      </c>
      <c r="O61" s="486">
        <v>52</v>
      </c>
    </row>
    <row r="62" spans="1:15" ht="12" customHeight="1">
      <c r="A62" s="496" t="s">
        <v>6</v>
      </c>
      <c r="B62" s="474"/>
      <c r="C62" s="487">
        <v>419</v>
      </c>
      <c r="D62" s="490">
        <v>372</v>
      </c>
      <c r="E62" s="654">
        <v>344</v>
      </c>
      <c r="F62" s="654">
        <v>138</v>
      </c>
      <c r="G62" s="654">
        <v>178</v>
      </c>
      <c r="H62" s="651">
        <v>28</v>
      </c>
      <c r="I62" s="488" t="s">
        <v>509</v>
      </c>
      <c r="J62" s="489">
        <v>47</v>
      </c>
      <c r="K62" s="489">
        <v>25</v>
      </c>
      <c r="L62" s="488">
        <v>70</v>
      </c>
      <c r="M62" s="489">
        <v>203</v>
      </c>
      <c r="N62" s="489">
        <v>91</v>
      </c>
      <c r="O62" s="490">
        <v>33</v>
      </c>
    </row>
    <row r="63" spans="1:15" ht="12" customHeight="1">
      <c r="A63" s="495" t="s">
        <v>7</v>
      </c>
      <c r="B63" s="471"/>
      <c r="C63" s="483">
        <v>959</v>
      </c>
      <c r="D63" s="486">
        <v>525</v>
      </c>
      <c r="E63" s="38">
        <v>489</v>
      </c>
      <c r="F63" s="38">
        <v>184</v>
      </c>
      <c r="G63" s="38">
        <v>192</v>
      </c>
      <c r="H63" s="649">
        <v>36</v>
      </c>
      <c r="I63" s="485">
        <v>5</v>
      </c>
      <c r="J63" s="484">
        <v>429</v>
      </c>
      <c r="K63" s="484">
        <v>82</v>
      </c>
      <c r="L63" s="485">
        <v>174</v>
      </c>
      <c r="M63" s="484">
        <v>532</v>
      </c>
      <c r="N63" s="484">
        <v>407</v>
      </c>
      <c r="O63" s="486">
        <v>295</v>
      </c>
    </row>
    <row r="64" spans="1:15" ht="12" customHeight="1">
      <c r="A64" s="495" t="s">
        <v>898</v>
      </c>
      <c r="B64" s="471"/>
      <c r="C64" s="483">
        <v>74</v>
      </c>
      <c r="D64" s="486">
        <v>71</v>
      </c>
      <c r="E64" s="38">
        <v>68</v>
      </c>
      <c r="F64" s="38">
        <v>19</v>
      </c>
      <c r="G64" s="38">
        <v>46</v>
      </c>
      <c r="H64" s="649">
        <v>3</v>
      </c>
      <c r="I64" s="485" t="s">
        <v>509</v>
      </c>
      <c r="J64" s="484">
        <v>3</v>
      </c>
      <c r="K64" s="484">
        <v>17</v>
      </c>
      <c r="L64" s="485">
        <v>33</v>
      </c>
      <c r="M64" s="484">
        <v>14</v>
      </c>
      <c r="N64" s="484">
        <v>5</v>
      </c>
      <c r="O64" s="486">
        <v>1</v>
      </c>
    </row>
    <row r="65" spans="1:15" ht="12" customHeight="1">
      <c r="A65" s="495" t="s">
        <v>899</v>
      </c>
      <c r="B65" s="471"/>
      <c r="C65" s="483">
        <v>80</v>
      </c>
      <c r="D65" s="486">
        <v>77</v>
      </c>
      <c r="E65" s="38">
        <v>75</v>
      </c>
      <c r="F65" s="38">
        <v>21</v>
      </c>
      <c r="G65" s="38">
        <v>51</v>
      </c>
      <c r="H65" s="649">
        <v>2</v>
      </c>
      <c r="I65" s="485" t="s">
        <v>509</v>
      </c>
      <c r="J65" s="484">
        <v>3</v>
      </c>
      <c r="K65" s="484">
        <v>23</v>
      </c>
      <c r="L65" s="485">
        <v>38</v>
      </c>
      <c r="M65" s="484">
        <v>7</v>
      </c>
      <c r="N65" s="484">
        <v>1</v>
      </c>
      <c r="O65" s="486">
        <v>1</v>
      </c>
    </row>
    <row r="66" spans="1:15" ht="12" customHeight="1">
      <c r="A66" s="497" t="s">
        <v>900</v>
      </c>
      <c r="B66" s="472"/>
      <c r="C66" s="491" t="s">
        <v>509</v>
      </c>
      <c r="D66" s="115" t="s">
        <v>509</v>
      </c>
      <c r="E66" s="67" t="s">
        <v>509</v>
      </c>
      <c r="F66" s="67" t="s">
        <v>509</v>
      </c>
      <c r="G66" s="67" t="s">
        <v>509</v>
      </c>
      <c r="H66" s="116" t="s">
        <v>509</v>
      </c>
      <c r="I66" s="492" t="s">
        <v>509</v>
      </c>
      <c r="J66" s="492" t="s">
        <v>509</v>
      </c>
      <c r="K66" s="492" t="s">
        <v>509</v>
      </c>
      <c r="L66" s="492" t="s">
        <v>509</v>
      </c>
      <c r="M66" s="492" t="s">
        <v>509</v>
      </c>
      <c r="N66" s="492" t="s">
        <v>509</v>
      </c>
      <c r="O66" s="115" t="s">
        <v>509</v>
      </c>
    </row>
    <row r="69" ht="12">
      <c r="O69" s="657"/>
    </row>
  </sheetData>
  <mergeCells count="13">
    <mergeCell ref="O5:O6"/>
    <mergeCell ref="I4:I6"/>
    <mergeCell ref="J4:J6"/>
    <mergeCell ref="L5:L6"/>
    <mergeCell ref="M5:M6"/>
    <mergeCell ref="N5:N6"/>
    <mergeCell ref="K4:O4"/>
    <mergeCell ref="E5:G5"/>
    <mergeCell ref="K5:K6"/>
    <mergeCell ref="C4:C6"/>
    <mergeCell ref="A4:B6"/>
    <mergeCell ref="D4:D6"/>
    <mergeCell ref="H5:H6"/>
  </mergeCells>
  <hyperlinks>
    <hyperlink ref="A1" location="目次!A31" display="目次へ"/>
  </hyperlinks>
  <printOptions/>
  <pageMargins left="0.5905511811023623" right="0.5905511811023623" top="0.7874015748031497" bottom="0.3937007874015748" header="0.1968503937007874" footer="0.31496062992125984"/>
  <pageSetup firstPageNumber="33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3.75390625" style="0" customWidth="1"/>
    <col min="3" max="3" width="0.875" style="0" customWidth="1"/>
    <col min="4" max="8" width="11.625" style="0" customWidth="1"/>
  </cols>
  <sheetData>
    <row r="1" spans="1:12" s="875" customFormat="1" ht="15" customHeight="1">
      <c r="A1" s="893" t="s">
        <v>221</v>
      </c>
      <c r="L1" s="876"/>
    </row>
    <row r="2" spans="1:8" ht="13.5">
      <c r="A2" s="878" t="s">
        <v>276</v>
      </c>
      <c r="B2" s="3"/>
      <c r="C2" s="3"/>
      <c r="D2" s="3"/>
      <c r="E2" s="3"/>
      <c r="F2" s="3"/>
      <c r="G2" s="3"/>
      <c r="H2" s="3"/>
    </row>
    <row r="3" spans="1:8" ht="6" customHeight="1">
      <c r="A3" s="3"/>
      <c r="B3" s="3"/>
      <c r="C3" s="3"/>
      <c r="D3" s="3"/>
      <c r="E3" s="3"/>
      <c r="F3" s="3"/>
      <c r="G3" s="3"/>
      <c r="H3" s="3"/>
    </row>
    <row r="4" spans="1:8" ht="30" customHeight="1">
      <c r="A4" s="908" t="s">
        <v>277</v>
      </c>
      <c r="B4" s="908"/>
      <c r="C4" s="909"/>
      <c r="D4" s="262" t="s">
        <v>278</v>
      </c>
      <c r="E4" s="262" t="s">
        <v>279</v>
      </c>
      <c r="F4" s="262" t="s">
        <v>280</v>
      </c>
      <c r="G4" s="262" t="s">
        <v>281</v>
      </c>
      <c r="H4" s="655" t="s">
        <v>282</v>
      </c>
    </row>
    <row r="5" spans="1:8" ht="30" customHeight="1">
      <c r="A5" s="910"/>
      <c r="B5" s="910"/>
      <c r="C5" s="911"/>
      <c r="D5" s="221">
        <v>87127</v>
      </c>
      <c r="E5" s="716">
        <v>87524</v>
      </c>
      <c r="F5" s="221">
        <v>75032</v>
      </c>
      <c r="G5" s="716">
        <v>83834</v>
      </c>
      <c r="H5" s="221">
        <v>90590</v>
      </c>
    </row>
    <row r="6" spans="1:8" ht="7.5" customHeight="1">
      <c r="A6" s="717"/>
      <c r="B6" s="718"/>
      <c r="C6" s="503"/>
      <c r="D6" s="209"/>
      <c r="E6" s="719"/>
      <c r="F6" s="719"/>
      <c r="G6" s="719"/>
      <c r="H6" s="208"/>
    </row>
    <row r="7" spans="1:8" ht="13.5" customHeight="1">
      <c r="A7" s="916" t="s">
        <v>283</v>
      </c>
      <c r="B7" s="721" t="s">
        <v>284</v>
      </c>
      <c r="C7" s="722"/>
      <c r="D7" s="723">
        <v>18025</v>
      </c>
      <c r="E7" s="724">
        <v>15022</v>
      </c>
      <c r="F7" s="724">
        <v>10792</v>
      </c>
      <c r="G7" s="724">
        <v>10575</v>
      </c>
      <c r="H7" s="725">
        <v>11727</v>
      </c>
    </row>
    <row r="8" spans="1:8" ht="13.5" customHeight="1">
      <c r="A8" s="916"/>
      <c r="B8" s="721" t="s">
        <v>285</v>
      </c>
      <c r="C8" s="722"/>
      <c r="D8" s="726">
        <v>20.7</v>
      </c>
      <c r="E8" s="727">
        <v>17.2</v>
      </c>
      <c r="F8" s="727">
        <v>14.4</v>
      </c>
      <c r="G8" s="728">
        <v>12.6</v>
      </c>
      <c r="H8" s="729">
        <v>12.9</v>
      </c>
    </row>
    <row r="9" spans="1:8" ht="13.5" customHeight="1">
      <c r="A9" s="916"/>
      <c r="B9" s="730" t="s">
        <v>286</v>
      </c>
      <c r="C9" s="731"/>
      <c r="D9" s="726">
        <v>30</v>
      </c>
      <c r="E9" s="727">
        <v>24.4</v>
      </c>
      <c r="F9" s="727">
        <v>20.4</v>
      </c>
      <c r="G9" s="728">
        <v>18.3</v>
      </c>
      <c r="H9" s="729">
        <f>H7/H12*100</f>
        <v>19.448406248963483</v>
      </c>
    </row>
    <row r="10" spans="1:8" ht="7.5" customHeight="1">
      <c r="A10" s="720"/>
      <c r="B10" s="730"/>
      <c r="C10" s="731"/>
      <c r="D10" s="726"/>
      <c r="E10" s="727"/>
      <c r="F10" s="727"/>
      <c r="G10" s="728"/>
      <c r="H10" s="729"/>
    </row>
    <row r="11" spans="1:8" ht="7.5" customHeight="1">
      <c r="A11" s="732"/>
      <c r="B11" s="733"/>
      <c r="C11" s="734"/>
      <c r="D11" s="735"/>
      <c r="E11" s="736"/>
      <c r="F11" s="736"/>
      <c r="G11" s="737"/>
      <c r="H11" s="738"/>
    </row>
    <row r="12" spans="1:8" ht="13.5">
      <c r="A12" s="916" t="s">
        <v>287</v>
      </c>
      <c r="B12" s="730" t="s">
        <v>284</v>
      </c>
      <c r="C12" s="731"/>
      <c r="D12" s="723">
        <v>60073</v>
      </c>
      <c r="E12" s="724">
        <v>61623</v>
      </c>
      <c r="F12" s="724">
        <v>52834</v>
      </c>
      <c r="G12" s="724">
        <v>57686</v>
      </c>
      <c r="H12" s="725">
        <v>60298</v>
      </c>
    </row>
    <row r="13" spans="1:8" ht="13.5" customHeight="1">
      <c r="A13" s="916"/>
      <c r="B13" s="730" t="s">
        <v>285</v>
      </c>
      <c r="C13" s="731"/>
      <c r="D13" s="726">
        <v>68.9</v>
      </c>
      <c r="E13" s="727">
        <v>70.4</v>
      </c>
      <c r="F13" s="727">
        <v>70.4</v>
      </c>
      <c r="G13" s="728">
        <v>68.8</v>
      </c>
      <c r="H13" s="729">
        <v>66.6</v>
      </c>
    </row>
    <row r="14" spans="1:8" ht="13.5" customHeight="1">
      <c r="A14" s="916"/>
      <c r="B14" s="730" t="s">
        <v>288</v>
      </c>
      <c r="C14" s="731"/>
      <c r="D14" s="726">
        <v>44.9</v>
      </c>
      <c r="E14" s="727">
        <v>41.5</v>
      </c>
      <c r="F14" s="727">
        <v>41.8</v>
      </c>
      <c r="G14" s="728">
        <v>45.1</v>
      </c>
      <c r="H14" s="729">
        <f>(H7+H17)/H12*100</f>
        <v>50</v>
      </c>
    </row>
    <row r="15" spans="1:8" ht="7.5" customHeight="1">
      <c r="A15" s="739"/>
      <c r="B15" s="740"/>
      <c r="C15" s="741"/>
      <c r="D15" s="742"/>
      <c r="E15" s="743"/>
      <c r="F15" s="743"/>
      <c r="G15" s="744"/>
      <c r="H15" s="745"/>
    </row>
    <row r="16" spans="1:8" ht="7.5" customHeight="1">
      <c r="A16" s="720"/>
      <c r="B16" s="730"/>
      <c r="C16" s="731"/>
      <c r="D16" s="726"/>
      <c r="E16" s="727"/>
      <c r="F16" s="727"/>
      <c r="G16" s="728"/>
      <c r="H16" s="729"/>
    </row>
    <row r="17" spans="1:8" ht="13.5" customHeight="1">
      <c r="A17" s="916" t="s">
        <v>289</v>
      </c>
      <c r="B17" s="730" t="s">
        <v>284</v>
      </c>
      <c r="C17" s="731"/>
      <c r="D17" s="723">
        <v>8919</v>
      </c>
      <c r="E17" s="724">
        <v>10576</v>
      </c>
      <c r="F17" s="724">
        <v>11292</v>
      </c>
      <c r="G17" s="724">
        <v>15427</v>
      </c>
      <c r="H17" s="725">
        <v>18422</v>
      </c>
    </row>
    <row r="18" spans="1:8" ht="13.5" customHeight="1">
      <c r="A18" s="916"/>
      <c r="B18" s="730" t="s">
        <v>285</v>
      </c>
      <c r="C18" s="731"/>
      <c r="D18" s="726">
        <v>10.2</v>
      </c>
      <c r="E18" s="727">
        <v>12.1</v>
      </c>
      <c r="F18" s="727">
        <v>15</v>
      </c>
      <c r="G18" s="728">
        <v>18.4</v>
      </c>
      <c r="H18" s="729">
        <v>20.3</v>
      </c>
    </row>
    <row r="19" spans="1:8" ht="13.5" customHeight="1">
      <c r="A19" s="916"/>
      <c r="B19" s="730" t="s">
        <v>290</v>
      </c>
      <c r="C19" s="731"/>
      <c r="D19" s="726">
        <v>14.8</v>
      </c>
      <c r="E19" s="727">
        <v>17.2</v>
      </c>
      <c r="F19" s="727">
        <v>21.4</v>
      </c>
      <c r="G19" s="728">
        <v>26.7</v>
      </c>
      <c r="H19" s="729">
        <f>H17/H12*100</f>
        <v>30.55159375103652</v>
      </c>
    </row>
    <row r="20" spans="1:8" ht="13.5" customHeight="1">
      <c r="A20" s="916"/>
      <c r="B20" s="730" t="s">
        <v>43</v>
      </c>
      <c r="C20" s="731"/>
      <c r="D20" s="726">
        <v>49.5</v>
      </c>
      <c r="E20" s="727">
        <v>70.4</v>
      </c>
      <c r="F20" s="727">
        <v>104.6</v>
      </c>
      <c r="G20" s="728">
        <v>145.9</v>
      </c>
      <c r="H20" s="729">
        <f>H17/H7*100</f>
        <v>157.0904749722862</v>
      </c>
    </row>
    <row r="21" spans="1:8" ht="7.5" customHeight="1">
      <c r="A21" s="720"/>
      <c r="B21" s="730"/>
      <c r="C21" s="731"/>
      <c r="D21" s="726"/>
      <c r="E21" s="727"/>
      <c r="F21" s="727"/>
      <c r="G21" s="728"/>
      <c r="H21" s="729"/>
    </row>
    <row r="22" spans="1:8" ht="22.5" customHeight="1">
      <c r="A22" s="746" t="s">
        <v>291</v>
      </c>
      <c r="B22" s="747" t="s">
        <v>44</v>
      </c>
      <c r="C22" s="748"/>
      <c r="D22" s="749">
        <v>110</v>
      </c>
      <c r="E22" s="750">
        <v>303</v>
      </c>
      <c r="F22" s="750">
        <v>114</v>
      </c>
      <c r="G22" s="751">
        <v>146</v>
      </c>
      <c r="H22" s="752">
        <v>143</v>
      </c>
    </row>
  </sheetData>
  <mergeCells count="4">
    <mergeCell ref="A7:A9"/>
    <mergeCell ref="A12:A14"/>
    <mergeCell ref="A17:A20"/>
    <mergeCell ref="A4:C5"/>
  </mergeCells>
  <hyperlinks>
    <hyperlink ref="A1" location="目次!A4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1">
      <selection activeCell="A1" sqref="A1"/>
    </sheetView>
  </sheetViews>
  <sheetFormatPr defaultColWidth="9.00390625" defaultRowHeight="13.5"/>
  <cols>
    <col min="1" max="1" width="8.625" style="28" customWidth="1"/>
    <col min="2" max="2" width="0.875" style="28" customWidth="1"/>
    <col min="3" max="5" width="6.00390625" style="28" bestFit="1" customWidth="1"/>
    <col min="6" max="6" width="5.625" style="28" customWidth="1"/>
    <col min="7" max="7" width="5.875" style="28" customWidth="1"/>
    <col min="8" max="8" width="5.625" style="28" customWidth="1"/>
    <col min="9" max="9" width="8.25390625" style="28" bestFit="1" customWidth="1"/>
    <col min="10" max="10" width="6.125" style="28" customWidth="1"/>
    <col min="11" max="14" width="5.625" style="28" customWidth="1"/>
    <col min="15" max="16" width="5.125" style="28" customWidth="1"/>
    <col min="17" max="16384" width="9.00390625" style="28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6" t="s">
        <v>223</v>
      </c>
      <c r="B2" s="9"/>
    </row>
    <row r="3" spans="1:3" ht="13.5">
      <c r="A3" s="886" t="s">
        <v>224</v>
      </c>
      <c r="B3" s="9"/>
      <c r="C3" s="9"/>
    </row>
    <row r="4" s="29" customFormat="1" ht="6" customHeight="1"/>
    <row r="5" spans="1:16" ht="7.5" customHeight="1">
      <c r="A5" s="1046" t="s">
        <v>244</v>
      </c>
      <c r="B5" s="1047"/>
      <c r="C5" s="1045" t="s">
        <v>640</v>
      </c>
      <c r="D5" s="1043" t="s">
        <v>561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47"/>
      <c r="P5" s="1043" t="s">
        <v>641</v>
      </c>
    </row>
    <row r="6" spans="1:16" ht="7.5" customHeight="1">
      <c r="A6" s="1048"/>
      <c r="B6" s="1049"/>
      <c r="C6" s="1009"/>
      <c r="D6" s="1009"/>
      <c r="E6" s="1009" t="s">
        <v>222</v>
      </c>
      <c r="F6" s="1009" t="s">
        <v>220</v>
      </c>
      <c r="G6" s="1009" t="s">
        <v>642</v>
      </c>
      <c r="H6" s="1009" t="s">
        <v>643</v>
      </c>
      <c r="I6" s="1009" t="s">
        <v>644</v>
      </c>
      <c r="J6" s="1050" t="s">
        <v>645</v>
      </c>
      <c r="K6" s="160"/>
      <c r="L6" s="160"/>
      <c r="M6" s="160"/>
      <c r="N6" s="161"/>
      <c r="O6" s="1009" t="s">
        <v>646</v>
      </c>
      <c r="P6" s="1050"/>
    </row>
    <row r="7" spans="1:16" ht="39" customHeight="1">
      <c r="A7" s="1048"/>
      <c r="B7" s="1049"/>
      <c r="C7" s="1009"/>
      <c r="D7" s="1044"/>
      <c r="E7" s="1044"/>
      <c r="F7" s="1044"/>
      <c r="G7" s="1044"/>
      <c r="H7" s="1044"/>
      <c r="I7" s="1044"/>
      <c r="J7" s="1044"/>
      <c r="K7" s="89" t="s">
        <v>647</v>
      </c>
      <c r="L7" s="158" t="s">
        <v>219</v>
      </c>
      <c r="M7" s="89" t="s">
        <v>648</v>
      </c>
      <c r="N7" s="89" t="s">
        <v>218</v>
      </c>
      <c r="O7" s="1044"/>
      <c r="P7" s="1050"/>
    </row>
    <row r="8" spans="1:16" ht="12" customHeight="1">
      <c r="A8" s="148" t="s">
        <v>564</v>
      </c>
      <c r="B8" s="152"/>
      <c r="C8" s="30">
        <f>SUM(D8,P8)</f>
        <v>37830</v>
      </c>
      <c r="D8" s="171">
        <f>SUM(J8,O8)</f>
        <v>37070</v>
      </c>
      <c r="E8" s="30">
        <f>SUM(E9:E67)</f>
        <v>88649</v>
      </c>
      <c r="F8" s="31">
        <v>2.39</v>
      </c>
      <c r="G8" s="33">
        <v>93</v>
      </c>
      <c r="H8" s="33">
        <v>38.9</v>
      </c>
      <c r="I8" s="30">
        <v>3448153</v>
      </c>
      <c r="J8" s="176">
        <v>36685</v>
      </c>
      <c r="K8" s="177">
        <v>23468</v>
      </c>
      <c r="L8" s="178">
        <v>4508</v>
      </c>
      <c r="M8" s="178">
        <f>SUM(M9:M65)</f>
        <v>7268</v>
      </c>
      <c r="N8" s="178">
        <f>SUM(N9:N65)</f>
        <v>1441</v>
      </c>
      <c r="O8" s="153">
        <f>SUM(O9:O65)</f>
        <v>385</v>
      </c>
      <c r="P8" s="34">
        <f>SUM(P9:P65)</f>
        <v>760</v>
      </c>
    </row>
    <row r="9" spans="1:16" ht="12" customHeight="1">
      <c r="A9" s="149" t="s">
        <v>572</v>
      </c>
      <c r="B9" s="141"/>
      <c r="C9" s="162">
        <f>SUM(D9,P9)</f>
        <v>200</v>
      </c>
      <c r="D9" s="172">
        <f>SUM(J9,O9)</f>
        <v>200</v>
      </c>
      <c r="E9" s="162">
        <v>494</v>
      </c>
      <c r="F9" s="163">
        <v>2.47</v>
      </c>
      <c r="G9" s="164">
        <v>92.6</v>
      </c>
      <c r="H9" s="165">
        <v>37.5</v>
      </c>
      <c r="I9" s="162">
        <v>18530</v>
      </c>
      <c r="J9" s="179">
        <v>197</v>
      </c>
      <c r="K9" s="162">
        <v>148</v>
      </c>
      <c r="L9" s="143" t="s">
        <v>509</v>
      </c>
      <c r="M9" s="143">
        <v>43</v>
      </c>
      <c r="N9" s="143">
        <v>6</v>
      </c>
      <c r="O9" s="154">
        <v>3</v>
      </c>
      <c r="P9" s="143" t="s">
        <v>507</v>
      </c>
    </row>
    <row r="10" spans="1:16" ht="12" customHeight="1">
      <c r="A10" s="148" t="s">
        <v>573</v>
      </c>
      <c r="B10" s="140"/>
      <c r="C10" s="30">
        <f aca="true" t="shared" si="0" ref="C10:C39">SUM(D10,P10)</f>
        <v>202</v>
      </c>
      <c r="D10" s="173">
        <f>SUM(J10,O10)</f>
        <v>194</v>
      </c>
      <c r="E10" s="30">
        <v>499</v>
      </c>
      <c r="F10" s="31">
        <v>2.57</v>
      </c>
      <c r="G10" s="32">
        <v>183.6</v>
      </c>
      <c r="H10" s="33">
        <v>71.4</v>
      </c>
      <c r="I10" s="30">
        <v>35611</v>
      </c>
      <c r="J10" s="180">
        <v>191</v>
      </c>
      <c r="K10" s="30">
        <v>173</v>
      </c>
      <c r="L10" s="34" t="s">
        <v>507</v>
      </c>
      <c r="M10" s="34">
        <v>7</v>
      </c>
      <c r="N10" s="34">
        <v>11</v>
      </c>
      <c r="O10" s="155">
        <v>3</v>
      </c>
      <c r="P10" s="34">
        <v>8</v>
      </c>
    </row>
    <row r="11" spans="1:16" ht="12" customHeight="1">
      <c r="A11" s="148" t="s">
        <v>574</v>
      </c>
      <c r="B11" s="140"/>
      <c r="C11" s="30">
        <f t="shared" si="0"/>
        <v>287</v>
      </c>
      <c r="D11" s="173">
        <f>SUM(J11,O11)</f>
        <v>272</v>
      </c>
      <c r="E11" s="30">
        <v>684</v>
      </c>
      <c r="F11" s="31">
        <v>2.51</v>
      </c>
      <c r="G11" s="32">
        <v>176.5</v>
      </c>
      <c r="H11" s="33">
        <v>70.2</v>
      </c>
      <c r="I11" s="30">
        <v>48020</v>
      </c>
      <c r="J11" s="180">
        <v>271</v>
      </c>
      <c r="K11" s="30">
        <v>260</v>
      </c>
      <c r="L11" s="34" t="s">
        <v>507</v>
      </c>
      <c r="M11" s="34">
        <v>8</v>
      </c>
      <c r="N11" s="34">
        <v>3</v>
      </c>
      <c r="O11" s="155">
        <v>1</v>
      </c>
      <c r="P11" s="34">
        <v>15</v>
      </c>
    </row>
    <row r="12" spans="1:16" ht="12" customHeight="1">
      <c r="A12" s="148" t="s">
        <v>575</v>
      </c>
      <c r="B12" s="140"/>
      <c r="C12" s="30">
        <f t="shared" si="0"/>
        <v>191</v>
      </c>
      <c r="D12" s="173">
        <f>SUM(J12,O12)</f>
        <v>189</v>
      </c>
      <c r="E12" s="30">
        <v>531</v>
      </c>
      <c r="F12" s="31">
        <v>2.81</v>
      </c>
      <c r="G12" s="32">
        <v>254.8</v>
      </c>
      <c r="H12" s="33">
        <v>90.7</v>
      </c>
      <c r="I12" s="30">
        <v>48150</v>
      </c>
      <c r="J12" s="180">
        <v>188</v>
      </c>
      <c r="K12" s="30">
        <v>175</v>
      </c>
      <c r="L12" s="34" t="s">
        <v>507</v>
      </c>
      <c r="M12" s="34">
        <v>2</v>
      </c>
      <c r="N12" s="34">
        <v>11</v>
      </c>
      <c r="O12" s="155">
        <v>1</v>
      </c>
      <c r="P12" s="34">
        <v>2</v>
      </c>
    </row>
    <row r="13" spans="1:16" ht="12" customHeight="1">
      <c r="A13" s="150" t="s">
        <v>576</v>
      </c>
      <c r="B13" s="144"/>
      <c r="C13" s="146">
        <f t="shared" si="0"/>
        <v>218</v>
      </c>
      <c r="D13" s="174" t="s">
        <v>507</v>
      </c>
      <c r="E13" s="146" t="s">
        <v>509</v>
      </c>
      <c r="F13" s="146" t="s">
        <v>509</v>
      </c>
      <c r="G13" s="166" t="s">
        <v>509</v>
      </c>
      <c r="H13" s="166" t="s">
        <v>509</v>
      </c>
      <c r="I13" s="166" t="s">
        <v>509</v>
      </c>
      <c r="J13" s="181" t="s">
        <v>507</v>
      </c>
      <c r="K13" s="166" t="s">
        <v>507</v>
      </c>
      <c r="L13" s="146" t="s">
        <v>507</v>
      </c>
      <c r="M13" s="146" t="s">
        <v>507</v>
      </c>
      <c r="N13" s="146" t="s">
        <v>507</v>
      </c>
      <c r="O13" s="156" t="s">
        <v>507</v>
      </c>
      <c r="P13" s="146">
        <v>218</v>
      </c>
    </row>
    <row r="14" spans="1:16" ht="12" customHeight="1">
      <c r="A14" s="148" t="s">
        <v>827</v>
      </c>
      <c r="B14" s="140"/>
      <c r="C14" s="30">
        <f t="shared" si="0"/>
        <v>2793</v>
      </c>
      <c r="D14" s="173">
        <f aca="true" t="shared" si="1" ref="D14:D45">SUM(J14,O14)</f>
        <v>2772</v>
      </c>
      <c r="E14" s="30">
        <v>6976</v>
      </c>
      <c r="F14" s="31">
        <v>2.52</v>
      </c>
      <c r="G14" s="32">
        <v>94.8</v>
      </c>
      <c r="H14" s="33">
        <v>37.7</v>
      </c>
      <c r="I14" s="30">
        <v>262876</v>
      </c>
      <c r="J14" s="180">
        <v>2756</v>
      </c>
      <c r="K14" s="30">
        <v>1992</v>
      </c>
      <c r="L14" s="34">
        <v>237</v>
      </c>
      <c r="M14" s="34">
        <v>471</v>
      </c>
      <c r="N14" s="34">
        <v>56</v>
      </c>
      <c r="O14" s="155">
        <v>16</v>
      </c>
      <c r="P14" s="34">
        <v>21</v>
      </c>
    </row>
    <row r="15" spans="1:16" ht="12" customHeight="1">
      <c r="A15" s="148" t="s">
        <v>577</v>
      </c>
      <c r="B15" s="140"/>
      <c r="C15" s="30">
        <f t="shared" si="0"/>
        <v>624</v>
      </c>
      <c r="D15" s="173">
        <f t="shared" si="1"/>
        <v>624</v>
      </c>
      <c r="E15" s="30">
        <v>1586</v>
      </c>
      <c r="F15" s="31">
        <v>2.54</v>
      </c>
      <c r="G15" s="32">
        <v>159.6</v>
      </c>
      <c r="H15" s="33">
        <v>62.8</v>
      </c>
      <c r="I15" s="30">
        <v>99603</v>
      </c>
      <c r="J15" s="180">
        <v>619</v>
      </c>
      <c r="K15" s="30">
        <v>517</v>
      </c>
      <c r="L15" s="34">
        <v>2</v>
      </c>
      <c r="M15" s="34">
        <v>68</v>
      </c>
      <c r="N15" s="34">
        <v>32</v>
      </c>
      <c r="O15" s="155">
        <v>5</v>
      </c>
      <c r="P15" s="34" t="s">
        <v>507</v>
      </c>
    </row>
    <row r="16" spans="1:16" ht="12" customHeight="1">
      <c r="A16" s="148" t="s">
        <v>578</v>
      </c>
      <c r="B16" s="140"/>
      <c r="C16" s="30">
        <f t="shared" si="0"/>
        <v>455</v>
      </c>
      <c r="D16" s="173">
        <f t="shared" si="1"/>
        <v>453</v>
      </c>
      <c r="E16" s="30">
        <v>1104</v>
      </c>
      <c r="F16" s="31">
        <v>2.44</v>
      </c>
      <c r="G16" s="32">
        <v>126.9</v>
      </c>
      <c r="H16" s="33">
        <v>52.1</v>
      </c>
      <c r="I16" s="30">
        <v>57495</v>
      </c>
      <c r="J16" s="180">
        <v>445</v>
      </c>
      <c r="K16" s="30">
        <v>266</v>
      </c>
      <c r="L16" s="34">
        <v>5</v>
      </c>
      <c r="M16" s="34">
        <v>160</v>
      </c>
      <c r="N16" s="34">
        <v>14</v>
      </c>
      <c r="O16" s="155">
        <v>8</v>
      </c>
      <c r="P16" s="34">
        <v>2</v>
      </c>
    </row>
    <row r="17" spans="1:16" ht="12" customHeight="1">
      <c r="A17" s="148" t="s">
        <v>579</v>
      </c>
      <c r="B17" s="140"/>
      <c r="C17" s="30">
        <f t="shared" si="0"/>
        <v>1196</v>
      </c>
      <c r="D17" s="173">
        <f t="shared" si="1"/>
        <v>1194</v>
      </c>
      <c r="E17" s="30">
        <v>3009</v>
      </c>
      <c r="F17" s="31">
        <v>2.52</v>
      </c>
      <c r="G17" s="32">
        <v>125.1</v>
      </c>
      <c r="H17" s="33">
        <v>49.7</v>
      </c>
      <c r="I17" s="30">
        <v>149410</v>
      </c>
      <c r="J17" s="180">
        <v>1182</v>
      </c>
      <c r="K17" s="30">
        <v>856</v>
      </c>
      <c r="L17" s="34">
        <v>42</v>
      </c>
      <c r="M17" s="34">
        <v>229</v>
      </c>
      <c r="N17" s="34">
        <v>55</v>
      </c>
      <c r="O17" s="155">
        <v>12</v>
      </c>
      <c r="P17" s="34">
        <v>2</v>
      </c>
    </row>
    <row r="18" spans="1:16" ht="12" customHeight="1">
      <c r="A18" s="148" t="s">
        <v>580</v>
      </c>
      <c r="B18" s="140"/>
      <c r="C18" s="30">
        <f t="shared" si="0"/>
        <v>1020</v>
      </c>
      <c r="D18" s="173">
        <f t="shared" si="1"/>
        <v>1004</v>
      </c>
      <c r="E18" s="30">
        <v>2357</v>
      </c>
      <c r="F18" s="31">
        <v>2.35</v>
      </c>
      <c r="G18" s="32">
        <v>103.6</v>
      </c>
      <c r="H18" s="33">
        <v>44.1</v>
      </c>
      <c r="I18" s="30">
        <v>103972</v>
      </c>
      <c r="J18" s="180">
        <v>982</v>
      </c>
      <c r="K18" s="30">
        <v>628</v>
      </c>
      <c r="L18" s="34">
        <v>26</v>
      </c>
      <c r="M18" s="34">
        <v>302</v>
      </c>
      <c r="N18" s="34">
        <v>26</v>
      </c>
      <c r="O18" s="155">
        <v>22</v>
      </c>
      <c r="P18" s="34">
        <v>16</v>
      </c>
    </row>
    <row r="19" spans="1:16" ht="12" customHeight="1">
      <c r="A19" s="149" t="s">
        <v>581</v>
      </c>
      <c r="B19" s="141"/>
      <c r="C19" s="162">
        <f t="shared" si="0"/>
        <v>941</v>
      </c>
      <c r="D19" s="172">
        <f t="shared" si="1"/>
        <v>902</v>
      </c>
      <c r="E19" s="162">
        <v>1972</v>
      </c>
      <c r="F19" s="163">
        <v>2.19</v>
      </c>
      <c r="G19" s="164">
        <v>104.6</v>
      </c>
      <c r="H19" s="165">
        <v>47.9</v>
      </c>
      <c r="I19" s="162">
        <v>94382</v>
      </c>
      <c r="J19" s="179">
        <v>884</v>
      </c>
      <c r="K19" s="162">
        <v>520</v>
      </c>
      <c r="L19" s="143">
        <v>33</v>
      </c>
      <c r="M19" s="143">
        <v>302</v>
      </c>
      <c r="N19" s="143">
        <v>29</v>
      </c>
      <c r="O19" s="154">
        <v>18</v>
      </c>
      <c r="P19" s="143">
        <v>39</v>
      </c>
    </row>
    <row r="20" spans="1:16" ht="12" customHeight="1">
      <c r="A20" s="148" t="s">
        <v>582</v>
      </c>
      <c r="B20" s="140"/>
      <c r="C20" s="30">
        <f t="shared" si="0"/>
        <v>578</v>
      </c>
      <c r="D20" s="173">
        <f t="shared" si="1"/>
        <v>576</v>
      </c>
      <c r="E20" s="30">
        <v>1302</v>
      </c>
      <c r="F20" s="31">
        <v>2.26</v>
      </c>
      <c r="G20" s="32">
        <v>100.3</v>
      </c>
      <c r="H20" s="33">
        <v>44.4</v>
      </c>
      <c r="I20" s="30">
        <v>57794</v>
      </c>
      <c r="J20" s="180">
        <v>568</v>
      </c>
      <c r="K20" s="30">
        <v>391</v>
      </c>
      <c r="L20" s="34">
        <v>10</v>
      </c>
      <c r="M20" s="34">
        <v>147</v>
      </c>
      <c r="N20" s="34">
        <v>20</v>
      </c>
      <c r="O20" s="155">
        <v>8</v>
      </c>
      <c r="P20" s="34">
        <v>2</v>
      </c>
    </row>
    <row r="21" spans="1:16" ht="12" customHeight="1">
      <c r="A21" s="148" t="s">
        <v>583</v>
      </c>
      <c r="B21" s="140"/>
      <c r="C21" s="30">
        <f t="shared" si="0"/>
        <v>790</v>
      </c>
      <c r="D21" s="173">
        <f t="shared" si="1"/>
        <v>786</v>
      </c>
      <c r="E21" s="30">
        <v>1904</v>
      </c>
      <c r="F21" s="31">
        <v>2.42</v>
      </c>
      <c r="G21" s="32">
        <v>117.5</v>
      </c>
      <c r="H21" s="33">
        <v>48.5</v>
      </c>
      <c r="I21" s="30">
        <v>92318</v>
      </c>
      <c r="J21" s="180">
        <v>775</v>
      </c>
      <c r="K21" s="30">
        <v>558</v>
      </c>
      <c r="L21" s="34" t="s">
        <v>507</v>
      </c>
      <c r="M21" s="34">
        <v>187</v>
      </c>
      <c r="N21" s="34">
        <v>30</v>
      </c>
      <c r="O21" s="155">
        <v>11</v>
      </c>
      <c r="P21" s="34">
        <v>4</v>
      </c>
    </row>
    <row r="22" spans="1:16" ht="12" customHeight="1">
      <c r="A22" s="148" t="s">
        <v>828</v>
      </c>
      <c r="B22" s="140"/>
      <c r="C22" s="30">
        <f t="shared" si="0"/>
        <v>1860</v>
      </c>
      <c r="D22" s="173">
        <f t="shared" si="1"/>
        <v>1819</v>
      </c>
      <c r="E22" s="30">
        <v>4343</v>
      </c>
      <c r="F22" s="31">
        <v>2.39</v>
      </c>
      <c r="G22" s="32">
        <v>92.3</v>
      </c>
      <c r="H22" s="33">
        <v>38.7</v>
      </c>
      <c r="I22" s="30">
        <v>167866</v>
      </c>
      <c r="J22" s="180">
        <v>1799</v>
      </c>
      <c r="K22" s="30">
        <v>1192</v>
      </c>
      <c r="L22" s="34">
        <v>88</v>
      </c>
      <c r="M22" s="34">
        <v>338</v>
      </c>
      <c r="N22" s="34">
        <v>181</v>
      </c>
      <c r="O22" s="155">
        <v>20</v>
      </c>
      <c r="P22" s="34">
        <v>41</v>
      </c>
    </row>
    <row r="23" spans="1:16" ht="12" customHeight="1">
      <c r="A23" s="150" t="s">
        <v>584</v>
      </c>
      <c r="B23" s="144"/>
      <c r="C23" s="167">
        <f t="shared" si="0"/>
        <v>612</v>
      </c>
      <c r="D23" s="175">
        <f t="shared" si="1"/>
        <v>611</v>
      </c>
      <c r="E23" s="167">
        <v>1441</v>
      </c>
      <c r="F23" s="168">
        <v>2.36</v>
      </c>
      <c r="G23" s="169">
        <v>101.6</v>
      </c>
      <c r="H23" s="170">
        <v>43.1</v>
      </c>
      <c r="I23" s="167">
        <v>62081</v>
      </c>
      <c r="J23" s="182">
        <v>607</v>
      </c>
      <c r="K23" s="167">
        <v>418</v>
      </c>
      <c r="L23" s="146">
        <v>8</v>
      </c>
      <c r="M23" s="146">
        <v>156</v>
      </c>
      <c r="N23" s="146">
        <v>25</v>
      </c>
      <c r="O23" s="156">
        <v>4</v>
      </c>
      <c r="P23" s="146">
        <v>1</v>
      </c>
    </row>
    <row r="24" spans="1:16" ht="12" customHeight="1">
      <c r="A24" s="148" t="s">
        <v>585</v>
      </c>
      <c r="B24" s="140"/>
      <c r="C24" s="30">
        <f t="shared" si="0"/>
        <v>1071</v>
      </c>
      <c r="D24" s="173">
        <f t="shared" si="1"/>
        <v>1063</v>
      </c>
      <c r="E24" s="30">
        <v>2264</v>
      </c>
      <c r="F24" s="31">
        <v>2.13</v>
      </c>
      <c r="G24" s="32">
        <v>96.8</v>
      </c>
      <c r="H24" s="33">
        <v>45.5</v>
      </c>
      <c r="I24" s="30">
        <v>102948</v>
      </c>
      <c r="J24" s="180">
        <v>1046</v>
      </c>
      <c r="K24" s="30">
        <v>603</v>
      </c>
      <c r="L24" s="34">
        <v>38</v>
      </c>
      <c r="M24" s="34">
        <v>349</v>
      </c>
      <c r="N24" s="34">
        <v>56</v>
      </c>
      <c r="O24" s="155">
        <v>17</v>
      </c>
      <c r="P24" s="34">
        <v>8</v>
      </c>
    </row>
    <row r="25" spans="1:16" ht="12" customHeight="1">
      <c r="A25" s="148" t="s">
        <v>586</v>
      </c>
      <c r="B25" s="140"/>
      <c r="C25" s="30">
        <f t="shared" si="0"/>
        <v>407</v>
      </c>
      <c r="D25" s="173">
        <f t="shared" si="1"/>
        <v>405</v>
      </c>
      <c r="E25" s="30">
        <v>782</v>
      </c>
      <c r="F25" s="31">
        <v>1.93</v>
      </c>
      <c r="G25" s="32">
        <v>93.9</v>
      </c>
      <c r="H25" s="33">
        <v>48.6</v>
      </c>
      <c r="I25" s="30">
        <v>38018</v>
      </c>
      <c r="J25" s="180">
        <v>402</v>
      </c>
      <c r="K25" s="30">
        <v>250</v>
      </c>
      <c r="L25" s="34" t="s">
        <v>507</v>
      </c>
      <c r="M25" s="34">
        <v>127</v>
      </c>
      <c r="N25" s="34">
        <v>25</v>
      </c>
      <c r="O25" s="155">
        <v>3</v>
      </c>
      <c r="P25" s="34">
        <v>2</v>
      </c>
    </row>
    <row r="26" spans="1:16" ht="12" customHeight="1">
      <c r="A26" s="148" t="s">
        <v>587</v>
      </c>
      <c r="B26" s="140"/>
      <c r="C26" s="30">
        <f t="shared" si="0"/>
        <v>529</v>
      </c>
      <c r="D26" s="173">
        <f t="shared" si="1"/>
        <v>528</v>
      </c>
      <c r="E26" s="30">
        <v>1158</v>
      </c>
      <c r="F26" s="31">
        <v>2.19</v>
      </c>
      <c r="G26" s="32">
        <v>101.1</v>
      </c>
      <c r="H26" s="33">
        <v>46.1</v>
      </c>
      <c r="I26" s="30">
        <v>53378</v>
      </c>
      <c r="J26" s="180">
        <v>526</v>
      </c>
      <c r="K26" s="30">
        <v>313</v>
      </c>
      <c r="L26" s="34" t="s">
        <v>507</v>
      </c>
      <c r="M26" s="34">
        <v>176</v>
      </c>
      <c r="N26" s="34">
        <v>37</v>
      </c>
      <c r="O26" s="155">
        <v>2</v>
      </c>
      <c r="P26" s="34">
        <v>1</v>
      </c>
    </row>
    <row r="27" spans="1:16" ht="12" customHeight="1">
      <c r="A27" s="148" t="s">
        <v>588</v>
      </c>
      <c r="B27" s="140"/>
      <c r="C27" s="30">
        <f t="shared" si="0"/>
        <v>277</v>
      </c>
      <c r="D27" s="173">
        <f t="shared" si="1"/>
        <v>277</v>
      </c>
      <c r="E27" s="30">
        <v>649</v>
      </c>
      <c r="F27" s="31">
        <v>2.34</v>
      </c>
      <c r="G27" s="32">
        <v>103.5</v>
      </c>
      <c r="H27" s="33">
        <v>44.2</v>
      </c>
      <c r="I27" s="30">
        <v>28680</v>
      </c>
      <c r="J27" s="180">
        <v>274</v>
      </c>
      <c r="K27" s="30">
        <v>198</v>
      </c>
      <c r="L27" s="34" t="s">
        <v>507</v>
      </c>
      <c r="M27" s="34">
        <v>65</v>
      </c>
      <c r="N27" s="34">
        <v>11</v>
      </c>
      <c r="O27" s="155">
        <v>3</v>
      </c>
      <c r="P27" s="34" t="s">
        <v>507</v>
      </c>
    </row>
    <row r="28" spans="1:16" ht="12" customHeight="1">
      <c r="A28" s="148" t="s">
        <v>589</v>
      </c>
      <c r="B28" s="140"/>
      <c r="C28" s="30">
        <f t="shared" si="0"/>
        <v>251</v>
      </c>
      <c r="D28" s="173">
        <f t="shared" si="1"/>
        <v>249</v>
      </c>
      <c r="E28" s="30">
        <v>592</v>
      </c>
      <c r="F28" s="31">
        <v>2.38</v>
      </c>
      <c r="G28" s="32">
        <v>115</v>
      </c>
      <c r="H28" s="33">
        <v>48.4</v>
      </c>
      <c r="I28" s="30">
        <v>28630</v>
      </c>
      <c r="J28" s="180">
        <v>245</v>
      </c>
      <c r="K28" s="30">
        <v>176</v>
      </c>
      <c r="L28" s="34" t="s">
        <v>507</v>
      </c>
      <c r="M28" s="34">
        <v>59</v>
      </c>
      <c r="N28" s="34">
        <v>10</v>
      </c>
      <c r="O28" s="155">
        <v>4</v>
      </c>
      <c r="P28" s="34">
        <v>2</v>
      </c>
    </row>
    <row r="29" spans="1:16" ht="12" customHeight="1">
      <c r="A29" s="149" t="s">
        <v>590</v>
      </c>
      <c r="B29" s="141"/>
      <c r="C29" s="162">
        <f t="shared" si="0"/>
        <v>380</v>
      </c>
      <c r="D29" s="172">
        <f t="shared" si="1"/>
        <v>378</v>
      </c>
      <c r="E29" s="162">
        <v>911</v>
      </c>
      <c r="F29" s="163">
        <v>2.41</v>
      </c>
      <c r="G29" s="164">
        <v>105.4</v>
      </c>
      <c r="H29" s="165">
        <v>43.7</v>
      </c>
      <c r="I29" s="162">
        <v>39835</v>
      </c>
      <c r="J29" s="179">
        <v>369</v>
      </c>
      <c r="K29" s="162">
        <v>270</v>
      </c>
      <c r="L29" s="143" t="s">
        <v>507</v>
      </c>
      <c r="M29" s="143">
        <v>90</v>
      </c>
      <c r="N29" s="143">
        <v>9</v>
      </c>
      <c r="O29" s="154">
        <v>9</v>
      </c>
      <c r="P29" s="143">
        <v>2</v>
      </c>
    </row>
    <row r="30" spans="1:16" ht="12" customHeight="1">
      <c r="A30" s="148" t="s">
        <v>591</v>
      </c>
      <c r="B30" s="140"/>
      <c r="C30" s="30">
        <f t="shared" si="0"/>
        <v>1145</v>
      </c>
      <c r="D30" s="173">
        <f t="shared" si="1"/>
        <v>1144</v>
      </c>
      <c r="E30" s="30">
        <v>2628</v>
      </c>
      <c r="F30" s="31">
        <v>2.3</v>
      </c>
      <c r="G30" s="32">
        <v>81.5</v>
      </c>
      <c r="H30" s="33">
        <v>35.5</v>
      </c>
      <c r="I30" s="30">
        <v>93280</v>
      </c>
      <c r="J30" s="180">
        <v>1130</v>
      </c>
      <c r="K30" s="30">
        <v>817</v>
      </c>
      <c r="L30" s="34">
        <v>40</v>
      </c>
      <c r="M30" s="34">
        <v>209</v>
      </c>
      <c r="N30" s="34">
        <v>64</v>
      </c>
      <c r="O30" s="155">
        <v>14</v>
      </c>
      <c r="P30" s="34">
        <v>1</v>
      </c>
    </row>
    <row r="31" spans="1:16" ht="12" customHeight="1">
      <c r="A31" s="148" t="s">
        <v>592</v>
      </c>
      <c r="B31" s="140"/>
      <c r="C31" s="30">
        <f t="shared" si="0"/>
        <v>217</v>
      </c>
      <c r="D31" s="173">
        <f t="shared" si="1"/>
        <v>217</v>
      </c>
      <c r="E31" s="30">
        <v>434</v>
      </c>
      <c r="F31" s="31">
        <v>2</v>
      </c>
      <c r="G31" s="32">
        <v>60.4</v>
      </c>
      <c r="H31" s="33">
        <v>30.2</v>
      </c>
      <c r="I31" s="30">
        <v>13116</v>
      </c>
      <c r="J31" s="180">
        <v>217</v>
      </c>
      <c r="K31" s="30">
        <v>26</v>
      </c>
      <c r="L31" s="34">
        <v>167</v>
      </c>
      <c r="M31" s="34">
        <v>20</v>
      </c>
      <c r="N31" s="34">
        <v>4</v>
      </c>
      <c r="O31" s="155" t="s">
        <v>507</v>
      </c>
      <c r="P31" s="34" t="s">
        <v>507</v>
      </c>
    </row>
    <row r="32" spans="1:16" ht="12" customHeight="1">
      <c r="A32" s="148" t="s">
        <v>593</v>
      </c>
      <c r="B32" s="140"/>
      <c r="C32" s="30">
        <f t="shared" si="0"/>
        <v>534</v>
      </c>
      <c r="D32" s="173">
        <f t="shared" si="1"/>
        <v>528</v>
      </c>
      <c r="E32" s="30">
        <v>1044</v>
      </c>
      <c r="F32" s="31">
        <v>1.98</v>
      </c>
      <c r="G32" s="32">
        <v>75.6</v>
      </c>
      <c r="H32" s="33">
        <v>38.2</v>
      </c>
      <c r="I32" s="30">
        <v>39908</v>
      </c>
      <c r="J32" s="180">
        <v>523</v>
      </c>
      <c r="K32" s="30">
        <v>194</v>
      </c>
      <c r="L32" s="34">
        <v>67</v>
      </c>
      <c r="M32" s="34">
        <v>229</v>
      </c>
      <c r="N32" s="34">
        <v>33</v>
      </c>
      <c r="O32" s="155">
        <v>5</v>
      </c>
      <c r="P32" s="34">
        <v>6</v>
      </c>
    </row>
    <row r="33" spans="1:16" ht="12" customHeight="1">
      <c r="A33" s="150" t="s">
        <v>594</v>
      </c>
      <c r="B33" s="144"/>
      <c r="C33" s="167">
        <f t="shared" si="0"/>
        <v>208</v>
      </c>
      <c r="D33" s="175">
        <f t="shared" si="1"/>
        <v>180</v>
      </c>
      <c r="E33" s="167">
        <v>400</v>
      </c>
      <c r="F33" s="168">
        <v>2.22</v>
      </c>
      <c r="G33" s="169">
        <v>115</v>
      </c>
      <c r="H33" s="170">
        <v>51.8</v>
      </c>
      <c r="I33" s="167">
        <v>20707</v>
      </c>
      <c r="J33" s="182">
        <v>178</v>
      </c>
      <c r="K33" s="167">
        <v>141</v>
      </c>
      <c r="L33" s="146" t="s">
        <v>507</v>
      </c>
      <c r="M33" s="146">
        <v>29</v>
      </c>
      <c r="N33" s="146">
        <v>8</v>
      </c>
      <c r="O33" s="156">
        <v>2</v>
      </c>
      <c r="P33" s="146">
        <v>28</v>
      </c>
    </row>
    <row r="34" spans="1:16" ht="12" customHeight="1">
      <c r="A34" s="148" t="s">
        <v>595</v>
      </c>
      <c r="B34" s="140"/>
      <c r="C34" s="30">
        <f t="shared" si="0"/>
        <v>280</v>
      </c>
      <c r="D34" s="173">
        <f t="shared" si="1"/>
        <v>280</v>
      </c>
      <c r="E34" s="30">
        <v>632</v>
      </c>
      <c r="F34" s="31">
        <v>2.26</v>
      </c>
      <c r="G34" s="32">
        <v>84</v>
      </c>
      <c r="H34" s="33">
        <v>37.2</v>
      </c>
      <c r="I34" s="30">
        <v>23522</v>
      </c>
      <c r="J34" s="180">
        <v>278</v>
      </c>
      <c r="K34" s="30">
        <v>131</v>
      </c>
      <c r="L34" s="34">
        <v>19</v>
      </c>
      <c r="M34" s="34">
        <v>112</v>
      </c>
      <c r="N34" s="34">
        <v>16</v>
      </c>
      <c r="O34" s="155">
        <v>2</v>
      </c>
      <c r="P34" s="34" t="s">
        <v>507</v>
      </c>
    </row>
    <row r="35" spans="1:16" ht="12" customHeight="1">
      <c r="A35" s="148" t="s">
        <v>596</v>
      </c>
      <c r="B35" s="140"/>
      <c r="C35" s="30">
        <f t="shared" si="0"/>
        <v>863</v>
      </c>
      <c r="D35" s="173">
        <f t="shared" si="1"/>
        <v>863</v>
      </c>
      <c r="E35" s="30">
        <v>1903</v>
      </c>
      <c r="F35" s="31">
        <v>2.21</v>
      </c>
      <c r="G35" s="32">
        <v>81.3</v>
      </c>
      <c r="H35" s="33">
        <v>36.9</v>
      </c>
      <c r="I35" s="30">
        <v>70200</v>
      </c>
      <c r="J35" s="180">
        <v>858</v>
      </c>
      <c r="K35" s="30">
        <v>546</v>
      </c>
      <c r="L35" s="34">
        <v>76</v>
      </c>
      <c r="M35" s="34">
        <v>215</v>
      </c>
      <c r="N35" s="34">
        <v>21</v>
      </c>
      <c r="O35" s="155">
        <v>5</v>
      </c>
      <c r="P35" s="34" t="s">
        <v>507</v>
      </c>
    </row>
    <row r="36" spans="1:16" ht="12" customHeight="1">
      <c r="A36" s="148" t="s">
        <v>597</v>
      </c>
      <c r="B36" s="140"/>
      <c r="C36" s="30">
        <f t="shared" si="0"/>
        <v>570</v>
      </c>
      <c r="D36" s="173">
        <f t="shared" si="1"/>
        <v>570</v>
      </c>
      <c r="E36" s="30">
        <v>1343</v>
      </c>
      <c r="F36" s="31">
        <v>2.36</v>
      </c>
      <c r="G36" s="32">
        <v>83.3</v>
      </c>
      <c r="H36" s="33">
        <v>35.4</v>
      </c>
      <c r="I36" s="30">
        <v>47486</v>
      </c>
      <c r="J36" s="180">
        <v>567</v>
      </c>
      <c r="K36" s="30">
        <v>368</v>
      </c>
      <c r="L36" s="34" t="s">
        <v>507</v>
      </c>
      <c r="M36" s="34">
        <v>146</v>
      </c>
      <c r="N36" s="34">
        <v>53</v>
      </c>
      <c r="O36" s="155">
        <v>3</v>
      </c>
      <c r="P36" s="34" t="s">
        <v>507</v>
      </c>
    </row>
    <row r="37" spans="1:16" ht="12" customHeight="1">
      <c r="A37" s="148" t="s">
        <v>598</v>
      </c>
      <c r="B37" s="140"/>
      <c r="C37" s="30">
        <f t="shared" si="0"/>
        <v>629</v>
      </c>
      <c r="D37" s="173">
        <f t="shared" si="1"/>
        <v>628</v>
      </c>
      <c r="E37" s="30">
        <v>1259</v>
      </c>
      <c r="F37" s="31">
        <v>2</v>
      </c>
      <c r="G37" s="32">
        <v>77.4</v>
      </c>
      <c r="H37" s="33">
        <v>38.6</v>
      </c>
      <c r="I37" s="30">
        <v>48604</v>
      </c>
      <c r="J37" s="180">
        <v>621</v>
      </c>
      <c r="K37" s="30">
        <v>320</v>
      </c>
      <c r="L37" s="34">
        <v>86</v>
      </c>
      <c r="M37" s="34">
        <v>206</v>
      </c>
      <c r="N37" s="34">
        <v>9</v>
      </c>
      <c r="O37" s="155">
        <v>7</v>
      </c>
      <c r="P37" s="34">
        <v>1</v>
      </c>
    </row>
    <row r="38" spans="1:16" ht="12" customHeight="1">
      <c r="A38" s="148" t="s">
        <v>599</v>
      </c>
      <c r="B38" s="140"/>
      <c r="C38" s="30">
        <f t="shared" si="0"/>
        <v>460</v>
      </c>
      <c r="D38" s="173">
        <f t="shared" si="1"/>
        <v>457</v>
      </c>
      <c r="E38" s="30">
        <v>901</v>
      </c>
      <c r="F38" s="31">
        <v>1.97</v>
      </c>
      <c r="G38" s="32">
        <v>81.1</v>
      </c>
      <c r="H38" s="33">
        <v>41.1</v>
      </c>
      <c r="I38" s="30">
        <v>37073</v>
      </c>
      <c r="J38" s="180">
        <v>449</v>
      </c>
      <c r="K38" s="30">
        <v>283</v>
      </c>
      <c r="L38" s="34" t="s">
        <v>507</v>
      </c>
      <c r="M38" s="34">
        <v>156</v>
      </c>
      <c r="N38" s="34">
        <v>10</v>
      </c>
      <c r="O38" s="155">
        <v>8</v>
      </c>
      <c r="P38" s="34">
        <v>3</v>
      </c>
    </row>
    <row r="39" spans="1:16" ht="12" customHeight="1">
      <c r="A39" s="149" t="s">
        <v>600</v>
      </c>
      <c r="B39" s="141"/>
      <c r="C39" s="162">
        <f t="shared" si="0"/>
        <v>334</v>
      </c>
      <c r="D39" s="172">
        <f t="shared" si="1"/>
        <v>334</v>
      </c>
      <c r="E39" s="162">
        <v>647</v>
      </c>
      <c r="F39" s="163">
        <v>1.94</v>
      </c>
      <c r="G39" s="164">
        <v>80.7</v>
      </c>
      <c r="H39" s="165">
        <v>41.6</v>
      </c>
      <c r="I39" s="162">
        <v>26940</v>
      </c>
      <c r="J39" s="179">
        <v>332</v>
      </c>
      <c r="K39" s="162">
        <v>178</v>
      </c>
      <c r="L39" s="143" t="s">
        <v>507</v>
      </c>
      <c r="M39" s="143">
        <v>138</v>
      </c>
      <c r="N39" s="143">
        <v>16</v>
      </c>
      <c r="O39" s="154">
        <v>2</v>
      </c>
      <c r="P39" s="143" t="s">
        <v>507</v>
      </c>
    </row>
    <row r="40" spans="1:16" ht="12" customHeight="1">
      <c r="A40" s="148" t="s">
        <v>601</v>
      </c>
      <c r="B40" s="140"/>
      <c r="C40" s="30">
        <f aca="true" t="shared" si="2" ref="C40:C66">SUM(D40,P40)</f>
        <v>284</v>
      </c>
      <c r="D40" s="173">
        <f t="shared" si="1"/>
        <v>284</v>
      </c>
      <c r="E40" s="30">
        <v>635</v>
      </c>
      <c r="F40" s="31">
        <v>2.24</v>
      </c>
      <c r="G40" s="32">
        <v>88.5</v>
      </c>
      <c r="H40" s="33">
        <v>39.6</v>
      </c>
      <c r="I40" s="30">
        <v>25130</v>
      </c>
      <c r="J40" s="180">
        <v>277</v>
      </c>
      <c r="K40" s="30">
        <v>192</v>
      </c>
      <c r="L40" s="34" t="s">
        <v>507</v>
      </c>
      <c r="M40" s="34">
        <v>82</v>
      </c>
      <c r="N40" s="34">
        <v>3</v>
      </c>
      <c r="O40" s="155">
        <v>7</v>
      </c>
      <c r="P40" s="34" t="s">
        <v>507</v>
      </c>
    </row>
    <row r="41" spans="1:16" ht="12" customHeight="1">
      <c r="A41" s="148" t="s">
        <v>602</v>
      </c>
      <c r="B41" s="140"/>
      <c r="C41" s="30">
        <f t="shared" si="2"/>
        <v>527</v>
      </c>
      <c r="D41" s="173">
        <f t="shared" si="1"/>
        <v>523</v>
      </c>
      <c r="E41" s="30">
        <v>1219</v>
      </c>
      <c r="F41" s="31">
        <v>2.33</v>
      </c>
      <c r="G41" s="32">
        <v>96.5</v>
      </c>
      <c r="H41" s="33">
        <v>41.4</v>
      </c>
      <c r="I41" s="30">
        <v>50482</v>
      </c>
      <c r="J41" s="180">
        <v>514</v>
      </c>
      <c r="K41" s="30">
        <v>375</v>
      </c>
      <c r="L41" s="34" t="s">
        <v>507</v>
      </c>
      <c r="M41" s="34">
        <v>115</v>
      </c>
      <c r="N41" s="34">
        <v>24</v>
      </c>
      <c r="O41" s="155">
        <v>9</v>
      </c>
      <c r="P41" s="34">
        <v>4</v>
      </c>
    </row>
    <row r="42" spans="1:16" ht="12" customHeight="1">
      <c r="A42" s="148" t="s">
        <v>603</v>
      </c>
      <c r="B42" s="140"/>
      <c r="C42" s="30">
        <f t="shared" si="2"/>
        <v>483</v>
      </c>
      <c r="D42" s="173">
        <f t="shared" si="1"/>
        <v>482</v>
      </c>
      <c r="E42" s="30">
        <v>1159</v>
      </c>
      <c r="F42" s="31">
        <v>2.4</v>
      </c>
      <c r="G42" s="32">
        <v>82.1</v>
      </c>
      <c r="H42" s="33">
        <v>34.1</v>
      </c>
      <c r="I42" s="30">
        <v>39570</v>
      </c>
      <c r="J42" s="180">
        <v>475</v>
      </c>
      <c r="K42" s="30">
        <v>242</v>
      </c>
      <c r="L42" s="34">
        <v>24</v>
      </c>
      <c r="M42" s="34">
        <v>187</v>
      </c>
      <c r="N42" s="34">
        <v>22</v>
      </c>
      <c r="O42" s="155">
        <v>7</v>
      </c>
      <c r="P42" s="34">
        <v>1</v>
      </c>
    </row>
    <row r="43" spans="1:16" ht="12" customHeight="1">
      <c r="A43" s="150" t="s">
        <v>604</v>
      </c>
      <c r="B43" s="144"/>
      <c r="C43" s="167">
        <f t="shared" si="2"/>
        <v>201</v>
      </c>
      <c r="D43" s="175">
        <f t="shared" si="1"/>
        <v>200</v>
      </c>
      <c r="E43" s="167">
        <v>428</v>
      </c>
      <c r="F43" s="168">
        <v>2.14</v>
      </c>
      <c r="G43" s="169">
        <v>71.1</v>
      </c>
      <c r="H43" s="170">
        <v>33.2</v>
      </c>
      <c r="I43" s="167">
        <v>14212</v>
      </c>
      <c r="J43" s="182">
        <v>197</v>
      </c>
      <c r="K43" s="167">
        <v>110</v>
      </c>
      <c r="L43" s="146" t="s">
        <v>507</v>
      </c>
      <c r="M43" s="146">
        <v>84</v>
      </c>
      <c r="N43" s="146">
        <v>3</v>
      </c>
      <c r="O43" s="156">
        <v>3</v>
      </c>
      <c r="P43" s="146">
        <v>1</v>
      </c>
    </row>
    <row r="44" spans="1:16" ht="12" customHeight="1">
      <c r="A44" s="148" t="s">
        <v>605</v>
      </c>
      <c r="B44" s="140"/>
      <c r="C44" s="30">
        <f t="shared" si="2"/>
        <v>1499</v>
      </c>
      <c r="D44" s="173">
        <f t="shared" si="1"/>
        <v>1491</v>
      </c>
      <c r="E44" s="30">
        <v>3807</v>
      </c>
      <c r="F44" s="31">
        <v>2.55</v>
      </c>
      <c r="G44" s="32">
        <v>77.7</v>
      </c>
      <c r="H44" s="33">
        <v>30.4</v>
      </c>
      <c r="I44" s="30">
        <v>115783</v>
      </c>
      <c r="J44" s="180">
        <v>1484</v>
      </c>
      <c r="K44" s="30">
        <v>1098</v>
      </c>
      <c r="L44" s="34">
        <v>47</v>
      </c>
      <c r="M44" s="34">
        <v>266</v>
      </c>
      <c r="N44" s="34">
        <v>73</v>
      </c>
      <c r="O44" s="155">
        <v>7</v>
      </c>
      <c r="P44" s="34">
        <v>8</v>
      </c>
    </row>
    <row r="45" spans="1:16" ht="12" customHeight="1">
      <c r="A45" s="148" t="s">
        <v>606</v>
      </c>
      <c r="B45" s="140"/>
      <c r="C45" s="30">
        <f t="shared" si="2"/>
        <v>273</v>
      </c>
      <c r="D45" s="173">
        <f t="shared" si="1"/>
        <v>273</v>
      </c>
      <c r="E45" s="30">
        <v>652</v>
      </c>
      <c r="F45" s="31">
        <v>2.39</v>
      </c>
      <c r="G45" s="32">
        <v>77.9</v>
      </c>
      <c r="H45" s="33">
        <v>32.6</v>
      </c>
      <c r="I45" s="30">
        <v>21270</v>
      </c>
      <c r="J45" s="180">
        <v>266</v>
      </c>
      <c r="K45" s="30">
        <v>156</v>
      </c>
      <c r="L45" s="34">
        <v>87</v>
      </c>
      <c r="M45" s="34">
        <v>21</v>
      </c>
      <c r="N45" s="34">
        <v>2</v>
      </c>
      <c r="O45" s="155">
        <v>7</v>
      </c>
      <c r="P45" s="34" t="s">
        <v>507</v>
      </c>
    </row>
    <row r="46" spans="1:16" ht="12" customHeight="1">
      <c r="A46" s="148" t="s">
        <v>607</v>
      </c>
      <c r="B46" s="140"/>
      <c r="C46" s="30">
        <f t="shared" si="2"/>
        <v>274</v>
      </c>
      <c r="D46" s="173">
        <f aca="true" t="shared" si="3" ref="D46:D66">SUM(J46,O46)</f>
        <v>273</v>
      </c>
      <c r="E46" s="30">
        <v>587</v>
      </c>
      <c r="F46" s="31">
        <v>2.15</v>
      </c>
      <c r="G46" s="32">
        <v>83</v>
      </c>
      <c r="H46" s="33">
        <v>38.6</v>
      </c>
      <c r="I46" s="30">
        <v>22660</v>
      </c>
      <c r="J46" s="180">
        <v>267</v>
      </c>
      <c r="K46" s="30">
        <v>178</v>
      </c>
      <c r="L46" s="34" t="s">
        <v>507</v>
      </c>
      <c r="M46" s="34">
        <v>85</v>
      </c>
      <c r="N46" s="34">
        <v>4</v>
      </c>
      <c r="O46" s="155">
        <v>6</v>
      </c>
      <c r="P46" s="34">
        <v>1</v>
      </c>
    </row>
    <row r="47" spans="1:16" ht="12" customHeight="1">
      <c r="A47" s="148" t="s">
        <v>608</v>
      </c>
      <c r="B47" s="140"/>
      <c r="C47" s="30">
        <f t="shared" si="2"/>
        <v>306</v>
      </c>
      <c r="D47" s="173">
        <f t="shared" si="3"/>
        <v>304</v>
      </c>
      <c r="E47" s="30">
        <v>733</v>
      </c>
      <c r="F47" s="31">
        <v>2.41</v>
      </c>
      <c r="G47" s="32">
        <v>91.8</v>
      </c>
      <c r="H47" s="33">
        <v>38.1</v>
      </c>
      <c r="I47" s="30">
        <v>27918</v>
      </c>
      <c r="J47" s="180">
        <v>299</v>
      </c>
      <c r="K47" s="30">
        <v>233</v>
      </c>
      <c r="L47" s="34" t="s">
        <v>507</v>
      </c>
      <c r="M47" s="34">
        <v>60</v>
      </c>
      <c r="N47" s="34">
        <v>6</v>
      </c>
      <c r="O47" s="155">
        <v>5</v>
      </c>
      <c r="P47" s="34">
        <v>2</v>
      </c>
    </row>
    <row r="48" spans="1:16" ht="12" customHeight="1">
      <c r="A48" s="148" t="s">
        <v>609</v>
      </c>
      <c r="B48" s="140"/>
      <c r="C48" s="30">
        <f t="shared" si="2"/>
        <v>439</v>
      </c>
      <c r="D48" s="173">
        <f t="shared" si="3"/>
        <v>415</v>
      </c>
      <c r="E48" s="30">
        <v>940</v>
      </c>
      <c r="F48" s="31">
        <v>2.27</v>
      </c>
      <c r="G48" s="32">
        <v>85</v>
      </c>
      <c r="H48" s="33">
        <v>37.5</v>
      </c>
      <c r="I48" s="30">
        <v>35286</v>
      </c>
      <c r="J48" s="180">
        <v>409</v>
      </c>
      <c r="K48" s="30">
        <v>242</v>
      </c>
      <c r="L48" s="34">
        <v>33</v>
      </c>
      <c r="M48" s="34">
        <v>122</v>
      </c>
      <c r="N48" s="34">
        <v>12</v>
      </c>
      <c r="O48" s="155">
        <v>6</v>
      </c>
      <c r="P48" s="34">
        <v>24</v>
      </c>
    </row>
    <row r="49" spans="1:16" ht="12" customHeight="1">
      <c r="A49" s="149" t="s">
        <v>610</v>
      </c>
      <c r="B49" s="141"/>
      <c r="C49" s="162">
        <f t="shared" si="2"/>
        <v>449</v>
      </c>
      <c r="D49" s="172">
        <f t="shared" si="3"/>
        <v>448</v>
      </c>
      <c r="E49" s="162">
        <v>1027</v>
      </c>
      <c r="F49" s="163">
        <v>2.29</v>
      </c>
      <c r="G49" s="164">
        <v>88.6</v>
      </c>
      <c r="H49" s="165">
        <v>38.7</v>
      </c>
      <c r="I49" s="162">
        <v>39709</v>
      </c>
      <c r="J49" s="179">
        <v>439</v>
      </c>
      <c r="K49" s="162">
        <v>269</v>
      </c>
      <c r="L49" s="143" t="s">
        <v>507</v>
      </c>
      <c r="M49" s="143">
        <v>159</v>
      </c>
      <c r="N49" s="143">
        <v>11</v>
      </c>
      <c r="O49" s="154">
        <v>9</v>
      </c>
      <c r="P49" s="143">
        <v>1</v>
      </c>
    </row>
    <row r="50" spans="1:16" ht="12" customHeight="1">
      <c r="A50" s="148" t="s">
        <v>611</v>
      </c>
      <c r="B50" s="140"/>
      <c r="C50" s="30">
        <f t="shared" si="2"/>
        <v>298</v>
      </c>
      <c r="D50" s="173">
        <f t="shared" si="3"/>
        <v>293</v>
      </c>
      <c r="E50" s="30">
        <v>684</v>
      </c>
      <c r="F50" s="31">
        <v>2.33</v>
      </c>
      <c r="G50" s="32">
        <v>83.8</v>
      </c>
      <c r="H50" s="33">
        <v>35.9</v>
      </c>
      <c r="I50" s="30">
        <v>24550</v>
      </c>
      <c r="J50" s="180">
        <v>288</v>
      </c>
      <c r="K50" s="30">
        <v>211</v>
      </c>
      <c r="L50" s="34" t="s">
        <v>507</v>
      </c>
      <c r="M50" s="34">
        <v>65</v>
      </c>
      <c r="N50" s="34">
        <v>12</v>
      </c>
      <c r="O50" s="155">
        <v>5</v>
      </c>
      <c r="P50" s="34">
        <v>5</v>
      </c>
    </row>
    <row r="51" spans="1:16" ht="12" customHeight="1">
      <c r="A51" s="148" t="s">
        <v>612</v>
      </c>
      <c r="B51" s="140"/>
      <c r="C51" s="30">
        <f t="shared" si="2"/>
        <v>1552</v>
      </c>
      <c r="D51" s="173">
        <f t="shared" si="3"/>
        <v>1433</v>
      </c>
      <c r="E51" s="30">
        <v>3526</v>
      </c>
      <c r="F51" s="31">
        <v>2.46</v>
      </c>
      <c r="G51" s="32">
        <v>67.1</v>
      </c>
      <c r="H51" s="33">
        <v>27.3</v>
      </c>
      <c r="I51" s="30">
        <v>96093</v>
      </c>
      <c r="J51" s="180">
        <v>1416</v>
      </c>
      <c r="K51" s="30">
        <v>723</v>
      </c>
      <c r="L51" s="34">
        <v>362</v>
      </c>
      <c r="M51" s="34">
        <v>186</v>
      </c>
      <c r="N51" s="34">
        <v>145</v>
      </c>
      <c r="O51" s="155">
        <v>17</v>
      </c>
      <c r="P51" s="34">
        <v>119</v>
      </c>
    </row>
    <row r="52" spans="1:16" ht="12" customHeight="1">
      <c r="A52" s="148" t="s">
        <v>613</v>
      </c>
      <c r="B52" s="140"/>
      <c r="C52" s="30">
        <f t="shared" si="2"/>
        <v>973</v>
      </c>
      <c r="D52" s="173">
        <f t="shared" si="3"/>
        <v>961</v>
      </c>
      <c r="E52" s="30">
        <v>2252</v>
      </c>
      <c r="F52" s="31">
        <v>2.34</v>
      </c>
      <c r="G52" s="32">
        <v>81.8</v>
      </c>
      <c r="H52" s="33">
        <v>34.9</v>
      </c>
      <c r="I52" s="30">
        <v>78620</v>
      </c>
      <c r="J52" s="180">
        <v>950</v>
      </c>
      <c r="K52" s="30">
        <v>540</v>
      </c>
      <c r="L52" s="34">
        <v>98</v>
      </c>
      <c r="M52" s="34">
        <v>259</v>
      </c>
      <c r="N52" s="34">
        <v>53</v>
      </c>
      <c r="O52" s="155">
        <v>11</v>
      </c>
      <c r="P52" s="34">
        <v>12</v>
      </c>
    </row>
    <row r="53" spans="1:16" ht="12" customHeight="1">
      <c r="A53" s="150" t="s">
        <v>614</v>
      </c>
      <c r="B53" s="144"/>
      <c r="C53" s="167">
        <f t="shared" si="2"/>
        <v>846</v>
      </c>
      <c r="D53" s="175">
        <f t="shared" si="3"/>
        <v>846</v>
      </c>
      <c r="E53" s="167">
        <v>2103</v>
      </c>
      <c r="F53" s="168">
        <v>2.49</v>
      </c>
      <c r="G53" s="169">
        <v>77.9</v>
      </c>
      <c r="H53" s="170">
        <v>31.3</v>
      </c>
      <c r="I53" s="167">
        <v>65897</v>
      </c>
      <c r="J53" s="182">
        <v>837</v>
      </c>
      <c r="K53" s="167">
        <v>443</v>
      </c>
      <c r="L53" s="146">
        <v>159</v>
      </c>
      <c r="M53" s="146">
        <v>206</v>
      </c>
      <c r="N53" s="146">
        <v>29</v>
      </c>
      <c r="O53" s="156">
        <v>9</v>
      </c>
      <c r="P53" s="146" t="s">
        <v>507</v>
      </c>
    </row>
    <row r="54" spans="1:16" ht="12" customHeight="1">
      <c r="A54" s="148" t="s">
        <v>615</v>
      </c>
      <c r="B54" s="140"/>
      <c r="C54" s="30">
        <f t="shared" si="2"/>
        <v>1130</v>
      </c>
      <c r="D54" s="173">
        <f t="shared" si="3"/>
        <v>1072</v>
      </c>
      <c r="E54" s="30">
        <v>2740</v>
      </c>
      <c r="F54" s="31">
        <v>2.56</v>
      </c>
      <c r="G54" s="32">
        <v>83</v>
      </c>
      <c r="H54" s="33">
        <v>32.5</v>
      </c>
      <c r="I54" s="30">
        <v>88939</v>
      </c>
      <c r="J54" s="180">
        <v>1063</v>
      </c>
      <c r="K54" s="30">
        <v>790</v>
      </c>
      <c r="L54" s="34" t="s">
        <v>507</v>
      </c>
      <c r="M54" s="34">
        <v>249</v>
      </c>
      <c r="N54" s="34">
        <v>24</v>
      </c>
      <c r="O54" s="155">
        <v>9</v>
      </c>
      <c r="P54" s="34">
        <v>58</v>
      </c>
    </row>
    <row r="55" spans="1:16" ht="12" customHeight="1">
      <c r="A55" s="148" t="s">
        <v>616</v>
      </c>
      <c r="B55" s="140"/>
      <c r="C55" s="30">
        <f t="shared" si="2"/>
        <v>658</v>
      </c>
      <c r="D55" s="173">
        <f t="shared" si="3"/>
        <v>654</v>
      </c>
      <c r="E55" s="30">
        <v>1642</v>
      </c>
      <c r="F55" s="31">
        <v>2.51</v>
      </c>
      <c r="G55" s="32">
        <v>97.2</v>
      </c>
      <c r="H55" s="33">
        <v>38.7</v>
      </c>
      <c r="I55" s="30">
        <v>63553</v>
      </c>
      <c r="J55" s="180">
        <v>649</v>
      </c>
      <c r="K55" s="30">
        <v>547</v>
      </c>
      <c r="L55" s="34">
        <v>10</v>
      </c>
      <c r="M55" s="34">
        <v>79</v>
      </c>
      <c r="N55" s="34">
        <v>13</v>
      </c>
      <c r="O55" s="155">
        <v>5</v>
      </c>
      <c r="P55" s="34">
        <v>4</v>
      </c>
    </row>
    <row r="56" spans="1:16" ht="12" customHeight="1">
      <c r="A56" s="148" t="s">
        <v>617</v>
      </c>
      <c r="B56" s="140"/>
      <c r="C56" s="30">
        <f t="shared" si="2"/>
        <v>785</v>
      </c>
      <c r="D56" s="173">
        <f t="shared" si="3"/>
        <v>752</v>
      </c>
      <c r="E56" s="30">
        <v>1901</v>
      </c>
      <c r="F56" s="31">
        <v>2.53</v>
      </c>
      <c r="G56" s="32">
        <v>94.7</v>
      </c>
      <c r="H56" s="33">
        <v>37.5</v>
      </c>
      <c r="I56" s="30">
        <v>71196</v>
      </c>
      <c r="J56" s="180">
        <v>741</v>
      </c>
      <c r="K56" s="30">
        <v>579</v>
      </c>
      <c r="L56" s="34" t="s">
        <v>507</v>
      </c>
      <c r="M56" s="34">
        <v>111</v>
      </c>
      <c r="N56" s="34">
        <v>51</v>
      </c>
      <c r="O56" s="155">
        <v>11</v>
      </c>
      <c r="P56" s="34">
        <v>33</v>
      </c>
    </row>
    <row r="57" spans="1:16" ht="12" customHeight="1">
      <c r="A57" s="148" t="s">
        <v>618</v>
      </c>
      <c r="B57" s="140"/>
      <c r="C57" s="30">
        <f t="shared" si="2"/>
        <v>442</v>
      </c>
      <c r="D57" s="173">
        <f t="shared" si="3"/>
        <v>389</v>
      </c>
      <c r="E57" s="30">
        <v>901</v>
      </c>
      <c r="F57" s="31">
        <v>2.32</v>
      </c>
      <c r="G57" s="32">
        <v>111.3</v>
      </c>
      <c r="H57" s="33">
        <v>48.1</v>
      </c>
      <c r="I57" s="30">
        <v>43299</v>
      </c>
      <c r="J57" s="180">
        <v>385</v>
      </c>
      <c r="K57" s="30">
        <v>305</v>
      </c>
      <c r="L57" s="34" t="s">
        <v>507</v>
      </c>
      <c r="M57" s="34">
        <v>62</v>
      </c>
      <c r="N57" s="34">
        <v>18</v>
      </c>
      <c r="O57" s="155">
        <v>4</v>
      </c>
      <c r="P57" s="34">
        <v>53</v>
      </c>
    </row>
    <row r="58" spans="1:16" ht="12" customHeight="1">
      <c r="A58" s="148" t="s">
        <v>619</v>
      </c>
      <c r="B58" s="140"/>
      <c r="C58" s="30">
        <f t="shared" si="2"/>
        <v>501</v>
      </c>
      <c r="D58" s="173">
        <f t="shared" si="3"/>
        <v>501</v>
      </c>
      <c r="E58" s="30">
        <v>1543</v>
      </c>
      <c r="F58" s="31">
        <v>3.08</v>
      </c>
      <c r="G58" s="32">
        <v>98.2</v>
      </c>
      <c r="H58" s="33">
        <v>31.9</v>
      </c>
      <c r="I58" s="30">
        <v>49214</v>
      </c>
      <c r="J58" s="180">
        <v>499</v>
      </c>
      <c r="K58" s="30">
        <v>481</v>
      </c>
      <c r="L58" s="34" t="s">
        <v>507</v>
      </c>
      <c r="M58" s="34">
        <v>15</v>
      </c>
      <c r="N58" s="34">
        <v>3</v>
      </c>
      <c r="O58" s="155">
        <v>2</v>
      </c>
      <c r="P58" s="34" t="s">
        <v>507</v>
      </c>
    </row>
    <row r="59" spans="1:16" ht="12" customHeight="1">
      <c r="A59" s="149" t="s">
        <v>620</v>
      </c>
      <c r="B59" s="141"/>
      <c r="C59" s="162">
        <f t="shared" si="2"/>
        <v>493</v>
      </c>
      <c r="D59" s="172">
        <f t="shared" si="3"/>
        <v>492</v>
      </c>
      <c r="E59" s="162">
        <v>1374</v>
      </c>
      <c r="F59" s="163">
        <v>2.79</v>
      </c>
      <c r="G59" s="164">
        <v>126.9</v>
      </c>
      <c r="H59" s="165">
        <v>45.4</v>
      </c>
      <c r="I59" s="162">
        <v>62442</v>
      </c>
      <c r="J59" s="179">
        <v>489</v>
      </c>
      <c r="K59" s="162">
        <v>450</v>
      </c>
      <c r="L59" s="143" t="s">
        <v>507</v>
      </c>
      <c r="M59" s="143">
        <v>19</v>
      </c>
      <c r="N59" s="143">
        <v>20</v>
      </c>
      <c r="O59" s="154">
        <v>3</v>
      </c>
      <c r="P59" s="143">
        <v>1</v>
      </c>
    </row>
    <row r="60" spans="1:16" ht="12" customHeight="1">
      <c r="A60" s="148" t="s">
        <v>621</v>
      </c>
      <c r="B60" s="140"/>
      <c r="C60" s="30">
        <f t="shared" si="2"/>
        <v>1720</v>
      </c>
      <c r="D60" s="173">
        <f t="shared" si="3"/>
        <v>1717</v>
      </c>
      <c r="E60" s="30">
        <v>4242</v>
      </c>
      <c r="F60" s="31">
        <v>2.47</v>
      </c>
      <c r="G60" s="32">
        <v>64.5</v>
      </c>
      <c r="H60" s="33">
        <v>26.1</v>
      </c>
      <c r="I60" s="30">
        <v>110692</v>
      </c>
      <c r="J60" s="180">
        <v>1711</v>
      </c>
      <c r="K60" s="30">
        <v>492</v>
      </c>
      <c r="L60" s="34">
        <v>1178</v>
      </c>
      <c r="M60" s="34">
        <v>24</v>
      </c>
      <c r="N60" s="34">
        <v>17</v>
      </c>
      <c r="O60" s="155">
        <v>6</v>
      </c>
      <c r="P60" s="34">
        <v>3</v>
      </c>
    </row>
    <row r="61" spans="1:16" ht="12" customHeight="1">
      <c r="A61" s="148" t="s">
        <v>622</v>
      </c>
      <c r="B61" s="140"/>
      <c r="C61" s="30">
        <f t="shared" si="2"/>
        <v>1381</v>
      </c>
      <c r="D61" s="173">
        <f t="shared" si="3"/>
        <v>1380</v>
      </c>
      <c r="E61" s="30">
        <v>3435</v>
      </c>
      <c r="F61" s="31">
        <v>2.49</v>
      </c>
      <c r="G61" s="32">
        <v>62.2</v>
      </c>
      <c r="H61" s="33">
        <v>25</v>
      </c>
      <c r="I61" s="30">
        <v>85856</v>
      </c>
      <c r="J61" s="180">
        <v>1370</v>
      </c>
      <c r="K61" s="30">
        <v>537</v>
      </c>
      <c r="L61" s="34">
        <v>799</v>
      </c>
      <c r="M61" s="34">
        <v>25</v>
      </c>
      <c r="N61" s="34">
        <v>9</v>
      </c>
      <c r="O61" s="155">
        <v>10</v>
      </c>
      <c r="P61" s="34">
        <v>1</v>
      </c>
    </row>
    <row r="62" spans="1:16" ht="12" customHeight="1">
      <c r="A62" s="148" t="s">
        <v>623</v>
      </c>
      <c r="B62" s="140"/>
      <c r="C62" s="30">
        <f t="shared" si="2"/>
        <v>662</v>
      </c>
      <c r="D62" s="173">
        <f t="shared" si="3"/>
        <v>662</v>
      </c>
      <c r="E62" s="30">
        <v>1820</v>
      </c>
      <c r="F62" s="31">
        <v>2.75</v>
      </c>
      <c r="G62" s="32">
        <v>107.4</v>
      </c>
      <c r="H62" s="33">
        <v>39.1</v>
      </c>
      <c r="I62" s="30">
        <v>71129</v>
      </c>
      <c r="J62" s="180">
        <v>660</v>
      </c>
      <c r="K62" s="30">
        <v>640</v>
      </c>
      <c r="L62" s="34" t="s">
        <v>507</v>
      </c>
      <c r="M62" s="34">
        <v>16</v>
      </c>
      <c r="N62" s="34">
        <v>4</v>
      </c>
      <c r="O62" s="155">
        <v>2</v>
      </c>
      <c r="P62" s="34" t="s">
        <v>507</v>
      </c>
    </row>
    <row r="63" spans="1:16" ht="12" customHeight="1">
      <c r="A63" s="150" t="s">
        <v>624</v>
      </c>
      <c r="B63" s="144"/>
      <c r="C63" s="167">
        <f t="shared" si="2"/>
        <v>419</v>
      </c>
      <c r="D63" s="175">
        <f t="shared" si="3"/>
        <v>416</v>
      </c>
      <c r="E63" s="167">
        <v>1135</v>
      </c>
      <c r="F63" s="168">
        <v>2.73</v>
      </c>
      <c r="G63" s="169">
        <v>136.8</v>
      </c>
      <c r="H63" s="170">
        <v>50.1</v>
      </c>
      <c r="I63" s="167">
        <v>56892</v>
      </c>
      <c r="J63" s="182">
        <v>412</v>
      </c>
      <c r="K63" s="167">
        <v>387</v>
      </c>
      <c r="L63" s="146" t="s">
        <v>507</v>
      </c>
      <c r="M63" s="146">
        <v>23</v>
      </c>
      <c r="N63" s="146">
        <v>2</v>
      </c>
      <c r="O63" s="156">
        <v>4</v>
      </c>
      <c r="P63" s="146">
        <v>3</v>
      </c>
    </row>
    <row r="64" spans="1:16" ht="12" customHeight="1">
      <c r="A64" s="148" t="s">
        <v>625</v>
      </c>
      <c r="B64" s="140"/>
      <c r="C64" s="30">
        <f t="shared" si="2"/>
        <v>959</v>
      </c>
      <c r="D64" s="173">
        <f t="shared" si="3"/>
        <v>958</v>
      </c>
      <c r="E64" s="30">
        <v>1930</v>
      </c>
      <c r="F64" s="31">
        <v>2.01</v>
      </c>
      <c r="G64" s="32">
        <v>59.4</v>
      </c>
      <c r="H64" s="33">
        <v>29.5</v>
      </c>
      <c r="I64" s="30">
        <v>56863</v>
      </c>
      <c r="J64" s="180">
        <v>955</v>
      </c>
      <c r="K64" s="30">
        <v>186</v>
      </c>
      <c r="L64" s="34">
        <v>767</v>
      </c>
      <c r="M64" s="34">
        <v>2</v>
      </c>
      <c r="N64" s="34" t="s">
        <v>507</v>
      </c>
      <c r="O64" s="155">
        <v>3</v>
      </c>
      <c r="P64" s="34">
        <v>1</v>
      </c>
    </row>
    <row r="65" spans="1:16" ht="12" customHeight="1">
      <c r="A65" s="148" t="s">
        <v>637</v>
      </c>
      <c r="B65" s="140"/>
      <c r="C65" s="30">
        <f t="shared" si="2"/>
        <v>74</v>
      </c>
      <c r="D65" s="173">
        <f t="shared" si="3"/>
        <v>74</v>
      </c>
      <c r="E65" s="34">
        <v>241</v>
      </c>
      <c r="F65" s="36">
        <v>3.26</v>
      </c>
      <c r="G65" s="37">
        <v>130.7</v>
      </c>
      <c r="H65" s="37">
        <v>40.1</v>
      </c>
      <c r="I65" s="34">
        <v>9671</v>
      </c>
      <c r="J65" s="183">
        <v>74</v>
      </c>
      <c r="K65" s="34">
        <v>74</v>
      </c>
      <c r="L65" s="34" t="s">
        <v>507</v>
      </c>
      <c r="M65" s="34" t="s">
        <v>507</v>
      </c>
      <c r="N65" s="34" t="s">
        <v>507</v>
      </c>
      <c r="O65" s="155" t="s">
        <v>649</v>
      </c>
      <c r="P65" s="34" t="s">
        <v>507</v>
      </c>
    </row>
    <row r="66" spans="1:16" ht="12" customHeight="1">
      <c r="A66" s="148" t="s">
        <v>638</v>
      </c>
      <c r="B66" s="140"/>
      <c r="C66" s="30">
        <f t="shared" si="2"/>
        <v>80</v>
      </c>
      <c r="D66" s="173">
        <f t="shared" si="3"/>
        <v>80</v>
      </c>
      <c r="E66" s="34">
        <v>244</v>
      </c>
      <c r="F66" s="36">
        <v>3.05</v>
      </c>
      <c r="G66" s="37">
        <v>134.9</v>
      </c>
      <c r="H66" s="37">
        <v>44.2</v>
      </c>
      <c r="I66" s="34">
        <v>10793</v>
      </c>
      <c r="J66" s="183">
        <v>80</v>
      </c>
      <c r="K66" s="34">
        <v>80</v>
      </c>
      <c r="L66" s="34" t="s">
        <v>507</v>
      </c>
      <c r="M66" s="34" t="s">
        <v>507</v>
      </c>
      <c r="N66" s="34" t="s">
        <v>507</v>
      </c>
      <c r="O66" s="155" t="s">
        <v>507</v>
      </c>
      <c r="P66" s="34" t="s">
        <v>507</v>
      </c>
    </row>
    <row r="67" spans="1:16" ht="12" customHeight="1">
      <c r="A67" s="151" t="s">
        <v>639</v>
      </c>
      <c r="B67" s="139"/>
      <c r="C67" s="35" t="s">
        <v>507</v>
      </c>
      <c r="D67" s="658" t="s">
        <v>507</v>
      </c>
      <c r="E67" s="35" t="s">
        <v>650</v>
      </c>
      <c r="F67" s="35" t="s">
        <v>507</v>
      </c>
      <c r="G67" s="35" t="s">
        <v>507</v>
      </c>
      <c r="H67" s="35" t="s">
        <v>507</v>
      </c>
      <c r="I67" s="35" t="s">
        <v>507</v>
      </c>
      <c r="J67" s="184" t="s">
        <v>507</v>
      </c>
      <c r="K67" s="35" t="s">
        <v>507</v>
      </c>
      <c r="L67" s="35" t="s">
        <v>507</v>
      </c>
      <c r="M67" s="35" t="s">
        <v>507</v>
      </c>
      <c r="N67" s="35" t="s">
        <v>507</v>
      </c>
      <c r="O67" s="157" t="s">
        <v>507</v>
      </c>
      <c r="P67" s="35" t="s">
        <v>650</v>
      </c>
    </row>
  </sheetData>
  <mergeCells count="11">
    <mergeCell ref="I6:I7"/>
    <mergeCell ref="D5:D7"/>
    <mergeCell ref="C5:C7"/>
    <mergeCell ref="A5:B7"/>
    <mergeCell ref="P5:P7"/>
    <mergeCell ref="O6:O7"/>
    <mergeCell ref="J6:J7"/>
    <mergeCell ref="E6:E7"/>
    <mergeCell ref="F6:F7"/>
    <mergeCell ref="G6:G7"/>
    <mergeCell ref="H6:H7"/>
  </mergeCells>
  <hyperlinks>
    <hyperlink ref="A1" location="目次!A32" display="目次へ"/>
  </hyperlinks>
  <printOptions/>
  <pageMargins left="0.5905511811023623" right="0.5905511811023623" top="0.7874015748031497" bottom="0.3937007874015748" header="0.5118110236220472" footer="0.31496062992125984"/>
  <pageSetup firstPageNumber="34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5"/>
  <sheetViews>
    <sheetView workbookViewId="0" topLeftCell="A1">
      <selection activeCell="A1" sqref="A1"/>
    </sheetView>
  </sheetViews>
  <sheetFormatPr defaultColWidth="9.00390625" defaultRowHeight="13.5"/>
  <cols>
    <col min="1" max="1" width="9.625" style="44" customWidth="1"/>
    <col min="2" max="2" width="0.875" style="44" customWidth="1"/>
    <col min="3" max="11" width="8.875" style="42" customWidth="1"/>
    <col min="12" max="16384" width="9.00390625" style="42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0" t="s">
        <v>232</v>
      </c>
      <c r="B2" s="41"/>
    </row>
    <row r="3" ht="6" customHeight="1"/>
    <row r="4" spans="1:11" s="55" customFormat="1" ht="14.25" customHeight="1">
      <c r="A4" s="1046" t="s">
        <v>834</v>
      </c>
      <c r="B4" s="1047"/>
      <c r="C4" s="1045" t="s">
        <v>236</v>
      </c>
      <c r="D4" s="1051" t="s">
        <v>529</v>
      </c>
      <c r="E4" s="1052"/>
      <c r="F4" s="1011" t="s">
        <v>483</v>
      </c>
      <c r="G4" s="1051"/>
      <c r="H4" s="1052"/>
      <c r="I4" s="1011" t="s">
        <v>484</v>
      </c>
      <c r="J4" s="1051"/>
      <c r="K4" s="1051"/>
    </row>
    <row r="5" spans="1:11" s="56" customFormat="1" ht="23.25" customHeight="1">
      <c r="A5" s="1048"/>
      <c r="B5" s="1049"/>
      <c r="C5" s="1009"/>
      <c r="D5" s="89" t="s">
        <v>655</v>
      </c>
      <c r="E5" s="89" t="s">
        <v>233</v>
      </c>
      <c r="F5" s="629" t="s">
        <v>234</v>
      </c>
      <c r="G5" s="89" t="s">
        <v>655</v>
      </c>
      <c r="H5" s="89" t="s">
        <v>233</v>
      </c>
      <c r="I5" s="629" t="s">
        <v>234</v>
      </c>
      <c r="J5" s="89" t="s">
        <v>655</v>
      </c>
      <c r="K5" s="629" t="s">
        <v>233</v>
      </c>
    </row>
    <row r="6" spans="1:11" ht="12" customHeight="1">
      <c r="A6" s="185" t="s">
        <v>564</v>
      </c>
      <c r="B6" s="187"/>
      <c r="C6" s="71">
        <f>SUM(C7:C65)</f>
        <v>78720</v>
      </c>
      <c r="D6" s="197">
        <v>43621</v>
      </c>
      <c r="E6" s="659">
        <v>32977</v>
      </c>
      <c r="F6" s="197">
        <v>35348</v>
      </c>
      <c r="G6" s="71">
        <v>25424</v>
      </c>
      <c r="H6" s="659">
        <v>8621</v>
      </c>
      <c r="I6" s="197">
        <v>43372</v>
      </c>
      <c r="J6" s="71">
        <v>18197</v>
      </c>
      <c r="K6" s="198">
        <v>24356</v>
      </c>
    </row>
    <row r="7" spans="1:11" ht="12" customHeight="1">
      <c r="A7" s="189" t="s">
        <v>572</v>
      </c>
      <c r="B7" s="190"/>
      <c r="C7" s="80">
        <v>440</v>
      </c>
      <c r="D7" s="665">
        <v>257</v>
      </c>
      <c r="E7" s="660">
        <v>176</v>
      </c>
      <c r="F7" s="665">
        <v>202</v>
      </c>
      <c r="G7" s="80">
        <v>153</v>
      </c>
      <c r="H7" s="660">
        <v>43</v>
      </c>
      <c r="I7" s="665">
        <v>238</v>
      </c>
      <c r="J7" s="80">
        <v>104</v>
      </c>
      <c r="K7" s="80">
        <v>133</v>
      </c>
    </row>
    <row r="8" spans="1:11" ht="12" customHeight="1">
      <c r="A8" s="185" t="s">
        <v>573</v>
      </c>
      <c r="B8" s="187"/>
      <c r="C8" s="58">
        <v>472</v>
      </c>
      <c r="D8" s="666">
        <v>270</v>
      </c>
      <c r="E8" s="661">
        <v>194</v>
      </c>
      <c r="F8" s="666">
        <v>212</v>
      </c>
      <c r="G8" s="58">
        <v>153</v>
      </c>
      <c r="H8" s="661">
        <v>56</v>
      </c>
      <c r="I8" s="666">
        <v>260</v>
      </c>
      <c r="J8" s="58">
        <v>117</v>
      </c>
      <c r="K8" s="58">
        <v>138</v>
      </c>
    </row>
    <row r="9" spans="1:11" ht="12" customHeight="1">
      <c r="A9" s="185" t="s">
        <v>574</v>
      </c>
      <c r="B9" s="187"/>
      <c r="C9" s="58">
        <v>652</v>
      </c>
      <c r="D9" s="666">
        <v>335</v>
      </c>
      <c r="E9" s="661">
        <v>313</v>
      </c>
      <c r="F9" s="666">
        <v>292</v>
      </c>
      <c r="G9" s="58">
        <v>198</v>
      </c>
      <c r="H9" s="661">
        <v>91</v>
      </c>
      <c r="I9" s="666">
        <v>360</v>
      </c>
      <c r="J9" s="58">
        <v>137</v>
      </c>
      <c r="K9" s="58">
        <v>222</v>
      </c>
    </row>
    <row r="10" spans="1:11" ht="12" customHeight="1">
      <c r="A10" s="185" t="s">
        <v>575</v>
      </c>
      <c r="B10" s="187"/>
      <c r="C10" s="58">
        <v>527</v>
      </c>
      <c r="D10" s="666">
        <v>265</v>
      </c>
      <c r="E10" s="661">
        <v>243</v>
      </c>
      <c r="F10" s="666">
        <v>229</v>
      </c>
      <c r="G10" s="58">
        <v>172</v>
      </c>
      <c r="H10" s="661">
        <v>44</v>
      </c>
      <c r="I10" s="666">
        <v>298</v>
      </c>
      <c r="J10" s="58">
        <v>93</v>
      </c>
      <c r="K10" s="58">
        <v>199</v>
      </c>
    </row>
    <row r="11" spans="1:11" ht="12" customHeight="1">
      <c r="A11" s="192" t="s">
        <v>576</v>
      </c>
      <c r="B11" s="193"/>
      <c r="C11" s="85">
        <v>219</v>
      </c>
      <c r="D11" s="667">
        <v>218</v>
      </c>
      <c r="E11" s="662">
        <v>1</v>
      </c>
      <c r="F11" s="667">
        <v>200</v>
      </c>
      <c r="G11" s="85">
        <v>200</v>
      </c>
      <c r="H11" s="662" t="s">
        <v>509</v>
      </c>
      <c r="I11" s="667">
        <v>19</v>
      </c>
      <c r="J11" s="85">
        <v>18</v>
      </c>
      <c r="K11" s="85">
        <v>1</v>
      </c>
    </row>
    <row r="12" spans="1:11" ht="12" customHeight="1">
      <c r="A12" s="185" t="s">
        <v>827</v>
      </c>
      <c r="B12" s="187"/>
      <c r="C12" s="58">
        <v>5951</v>
      </c>
      <c r="D12" s="666">
        <v>3245</v>
      </c>
      <c r="E12" s="661">
        <v>2553</v>
      </c>
      <c r="F12" s="666">
        <v>2655</v>
      </c>
      <c r="G12" s="58">
        <v>1925</v>
      </c>
      <c r="H12" s="661">
        <v>619</v>
      </c>
      <c r="I12" s="666">
        <v>3296</v>
      </c>
      <c r="J12" s="58">
        <v>1320</v>
      </c>
      <c r="K12" s="58">
        <v>1934</v>
      </c>
    </row>
    <row r="13" spans="1:11" ht="12" customHeight="1">
      <c r="A13" s="185" t="s">
        <v>577</v>
      </c>
      <c r="B13" s="187"/>
      <c r="C13" s="58">
        <v>1394</v>
      </c>
      <c r="D13" s="666">
        <v>698</v>
      </c>
      <c r="E13" s="661">
        <v>658</v>
      </c>
      <c r="F13" s="666">
        <v>634</v>
      </c>
      <c r="G13" s="58">
        <v>440</v>
      </c>
      <c r="H13" s="661">
        <v>173</v>
      </c>
      <c r="I13" s="666">
        <v>760</v>
      </c>
      <c r="J13" s="58">
        <v>258</v>
      </c>
      <c r="K13" s="58">
        <v>485</v>
      </c>
    </row>
    <row r="14" spans="1:11" ht="12" customHeight="1">
      <c r="A14" s="185" t="s">
        <v>578</v>
      </c>
      <c r="B14" s="187"/>
      <c r="C14" s="58">
        <v>973</v>
      </c>
      <c r="D14" s="666">
        <v>527</v>
      </c>
      <c r="E14" s="661">
        <v>423</v>
      </c>
      <c r="F14" s="666">
        <v>439</v>
      </c>
      <c r="G14" s="58">
        <v>306</v>
      </c>
      <c r="H14" s="661">
        <v>117</v>
      </c>
      <c r="I14" s="666">
        <v>534</v>
      </c>
      <c r="J14" s="58">
        <v>221</v>
      </c>
      <c r="K14" s="58">
        <v>306</v>
      </c>
    </row>
    <row r="15" spans="1:11" ht="12" customHeight="1">
      <c r="A15" s="185" t="s">
        <v>579</v>
      </c>
      <c r="B15" s="187"/>
      <c r="C15" s="58">
        <v>2598</v>
      </c>
      <c r="D15" s="666">
        <v>1336</v>
      </c>
      <c r="E15" s="661">
        <v>1207</v>
      </c>
      <c r="F15" s="666">
        <v>1156</v>
      </c>
      <c r="G15" s="58">
        <v>829</v>
      </c>
      <c r="H15" s="661">
        <v>297</v>
      </c>
      <c r="I15" s="666">
        <v>1442</v>
      </c>
      <c r="J15" s="58">
        <v>507</v>
      </c>
      <c r="K15" s="58">
        <v>910</v>
      </c>
    </row>
    <row r="16" spans="1:11" ht="12" customHeight="1">
      <c r="A16" s="185" t="s">
        <v>580</v>
      </c>
      <c r="B16" s="187"/>
      <c r="C16" s="58">
        <v>2085</v>
      </c>
      <c r="D16" s="666">
        <v>1105</v>
      </c>
      <c r="E16" s="661">
        <v>943</v>
      </c>
      <c r="F16" s="666">
        <v>896</v>
      </c>
      <c r="G16" s="58">
        <v>633</v>
      </c>
      <c r="H16" s="661">
        <v>240</v>
      </c>
      <c r="I16" s="666">
        <v>1189</v>
      </c>
      <c r="J16" s="58">
        <v>472</v>
      </c>
      <c r="K16" s="58">
        <v>703</v>
      </c>
    </row>
    <row r="17" spans="1:11" ht="12" customHeight="1">
      <c r="A17" s="189" t="s">
        <v>581</v>
      </c>
      <c r="B17" s="190"/>
      <c r="C17" s="80">
        <v>1812</v>
      </c>
      <c r="D17" s="665">
        <v>937</v>
      </c>
      <c r="E17" s="660">
        <v>774</v>
      </c>
      <c r="F17" s="665">
        <v>807</v>
      </c>
      <c r="G17" s="80">
        <v>568</v>
      </c>
      <c r="H17" s="660">
        <v>184</v>
      </c>
      <c r="I17" s="665">
        <v>1005</v>
      </c>
      <c r="J17" s="80">
        <v>369</v>
      </c>
      <c r="K17" s="80">
        <v>590</v>
      </c>
    </row>
    <row r="18" spans="1:11" ht="12" customHeight="1">
      <c r="A18" s="185" t="s">
        <v>582</v>
      </c>
      <c r="B18" s="187"/>
      <c r="C18" s="58">
        <v>1159</v>
      </c>
      <c r="D18" s="666">
        <v>667</v>
      </c>
      <c r="E18" s="661">
        <v>456</v>
      </c>
      <c r="F18" s="666">
        <v>494</v>
      </c>
      <c r="G18" s="58">
        <v>360</v>
      </c>
      <c r="H18" s="661">
        <v>117</v>
      </c>
      <c r="I18" s="666">
        <v>665</v>
      </c>
      <c r="J18" s="58">
        <v>307</v>
      </c>
      <c r="K18" s="58">
        <v>339</v>
      </c>
    </row>
    <row r="19" spans="1:11" ht="12" customHeight="1">
      <c r="A19" s="185" t="s">
        <v>583</v>
      </c>
      <c r="B19" s="187"/>
      <c r="C19" s="58">
        <v>1763</v>
      </c>
      <c r="D19" s="666">
        <v>965</v>
      </c>
      <c r="E19" s="661">
        <v>731</v>
      </c>
      <c r="F19" s="666">
        <v>733</v>
      </c>
      <c r="G19" s="58">
        <v>547</v>
      </c>
      <c r="H19" s="661">
        <v>154</v>
      </c>
      <c r="I19" s="666">
        <v>1030</v>
      </c>
      <c r="J19" s="58">
        <v>418</v>
      </c>
      <c r="K19" s="58">
        <v>577</v>
      </c>
    </row>
    <row r="20" spans="1:11" ht="12" customHeight="1">
      <c r="A20" s="185" t="s">
        <v>828</v>
      </c>
      <c r="B20" s="187"/>
      <c r="C20" s="58">
        <v>3721</v>
      </c>
      <c r="D20" s="666">
        <v>1924</v>
      </c>
      <c r="E20" s="661">
        <v>1707</v>
      </c>
      <c r="F20" s="666">
        <v>1676</v>
      </c>
      <c r="G20" s="58">
        <v>1219</v>
      </c>
      <c r="H20" s="661">
        <v>408</v>
      </c>
      <c r="I20" s="666">
        <v>2045</v>
      </c>
      <c r="J20" s="58">
        <v>705</v>
      </c>
      <c r="K20" s="58">
        <v>1299</v>
      </c>
    </row>
    <row r="21" spans="1:11" ht="12" customHeight="1">
      <c r="A21" s="192" t="s">
        <v>584</v>
      </c>
      <c r="B21" s="193"/>
      <c r="C21" s="85">
        <v>1273</v>
      </c>
      <c r="D21" s="667">
        <v>679</v>
      </c>
      <c r="E21" s="662">
        <v>569</v>
      </c>
      <c r="F21" s="667">
        <v>548</v>
      </c>
      <c r="G21" s="85">
        <v>398</v>
      </c>
      <c r="H21" s="662">
        <v>133</v>
      </c>
      <c r="I21" s="667">
        <v>725</v>
      </c>
      <c r="J21" s="85">
        <v>281</v>
      </c>
      <c r="K21" s="85">
        <v>436</v>
      </c>
    </row>
    <row r="22" spans="1:11" ht="12" customHeight="1">
      <c r="A22" s="185" t="s">
        <v>585</v>
      </c>
      <c r="B22" s="187"/>
      <c r="C22" s="58">
        <v>2057</v>
      </c>
      <c r="D22" s="666">
        <v>1165</v>
      </c>
      <c r="E22" s="661">
        <v>823</v>
      </c>
      <c r="F22" s="666">
        <v>893</v>
      </c>
      <c r="G22" s="58">
        <v>641</v>
      </c>
      <c r="H22" s="661">
        <v>212</v>
      </c>
      <c r="I22" s="666">
        <v>1164</v>
      </c>
      <c r="J22" s="58">
        <v>524</v>
      </c>
      <c r="K22" s="58">
        <v>611</v>
      </c>
    </row>
    <row r="23" spans="1:11" ht="12" customHeight="1">
      <c r="A23" s="185" t="s">
        <v>586</v>
      </c>
      <c r="B23" s="187"/>
      <c r="C23" s="58">
        <v>723</v>
      </c>
      <c r="D23" s="666">
        <v>377</v>
      </c>
      <c r="E23" s="661">
        <v>311</v>
      </c>
      <c r="F23" s="666">
        <v>316</v>
      </c>
      <c r="G23" s="58">
        <v>214</v>
      </c>
      <c r="H23" s="661">
        <v>84</v>
      </c>
      <c r="I23" s="666">
        <v>407</v>
      </c>
      <c r="J23" s="58">
        <v>163</v>
      </c>
      <c r="K23" s="58">
        <v>227</v>
      </c>
    </row>
    <row r="24" spans="1:11" ht="12" customHeight="1">
      <c r="A24" s="185" t="s">
        <v>587</v>
      </c>
      <c r="B24" s="187"/>
      <c r="C24" s="58">
        <v>1026</v>
      </c>
      <c r="D24" s="666">
        <v>552</v>
      </c>
      <c r="E24" s="661">
        <v>447</v>
      </c>
      <c r="F24" s="666">
        <v>436</v>
      </c>
      <c r="G24" s="58">
        <v>313</v>
      </c>
      <c r="H24" s="661">
        <v>108</v>
      </c>
      <c r="I24" s="666">
        <v>590</v>
      </c>
      <c r="J24" s="58">
        <v>239</v>
      </c>
      <c r="K24" s="58">
        <v>339</v>
      </c>
    </row>
    <row r="25" spans="1:11" ht="12" customHeight="1">
      <c r="A25" s="185" t="s">
        <v>588</v>
      </c>
      <c r="B25" s="187"/>
      <c r="C25" s="58">
        <v>578</v>
      </c>
      <c r="D25" s="666">
        <v>313</v>
      </c>
      <c r="E25" s="661">
        <v>245</v>
      </c>
      <c r="F25" s="666">
        <v>246</v>
      </c>
      <c r="G25" s="58">
        <v>181</v>
      </c>
      <c r="H25" s="661">
        <v>56</v>
      </c>
      <c r="I25" s="666">
        <v>332</v>
      </c>
      <c r="J25" s="58">
        <v>132</v>
      </c>
      <c r="K25" s="58">
        <v>189</v>
      </c>
    </row>
    <row r="26" spans="1:11" ht="12" customHeight="1">
      <c r="A26" s="185" t="s">
        <v>589</v>
      </c>
      <c r="B26" s="187"/>
      <c r="C26" s="58">
        <v>510</v>
      </c>
      <c r="D26" s="666">
        <v>252</v>
      </c>
      <c r="E26" s="661">
        <v>245</v>
      </c>
      <c r="F26" s="666">
        <v>223</v>
      </c>
      <c r="G26" s="58">
        <v>151</v>
      </c>
      <c r="H26" s="661">
        <v>63</v>
      </c>
      <c r="I26" s="666">
        <v>287</v>
      </c>
      <c r="J26" s="58">
        <v>101</v>
      </c>
      <c r="K26" s="58">
        <v>182</v>
      </c>
    </row>
    <row r="27" spans="1:11" ht="12" customHeight="1">
      <c r="A27" s="189" t="s">
        <v>590</v>
      </c>
      <c r="B27" s="190"/>
      <c r="C27" s="195">
        <v>791</v>
      </c>
      <c r="D27" s="668">
        <v>420</v>
      </c>
      <c r="E27" s="663">
        <v>350</v>
      </c>
      <c r="F27" s="668">
        <v>346</v>
      </c>
      <c r="G27" s="195">
        <v>244</v>
      </c>
      <c r="H27" s="663">
        <v>91</v>
      </c>
      <c r="I27" s="668">
        <v>445</v>
      </c>
      <c r="J27" s="195">
        <v>176</v>
      </c>
      <c r="K27" s="195">
        <v>259</v>
      </c>
    </row>
    <row r="28" spans="1:11" ht="12" customHeight="1">
      <c r="A28" s="185" t="s">
        <v>591</v>
      </c>
      <c r="B28" s="187"/>
      <c r="C28" s="58">
        <v>2326</v>
      </c>
      <c r="D28" s="666">
        <v>1243</v>
      </c>
      <c r="E28" s="661">
        <v>1026</v>
      </c>
      <c r="F28" s="666">
        <v>1017</v>
      </c>
      <c r="G28" s="58">
        <v>719</v>
      </c>
      <c r="H28" s="661">
        <v>268</v>
      </c>
      <c r="I28" s="666">
        <v>1309</v>
      </c>
      <c r="J28" s="58">
        <v>524</v>
      </c>
      <c r="K28" s="58">
        <v>758</v>
      </c>
    </row>
    <row r="29" spans="1:11" ht="12" customHeight="1">
      <c r="A29" s="185" t="s">
        <v>592</v>
      </c>
      <c r="B29" s="187"/>
      <c r="C29" s="58">
        <v>376</v>
      </c>
      <c r="D29" s="666">
        <v>181</v>
      </c>
      <c r="E29" s="661">
        <v>151</v>
      </c>
      <c r="F29" s="666">
        <v>174</v>
      </c>
      <c r="G29" s="58">
        <v>105</v>
      </c>
      <c r="H29" s="661">
        <v>43</v>
      </c>
      <c r="I29" s="666">
        <v>202</v>
      </c>
      <c r="J29" s="58">
        <v>76</v>
      </c>
      <c r="K29" s="58">
        <v>108</v>
      </c>
    </row>
    <row r="30" spans="1:11" ht="12" customHeight="1">
      <c r="A30" s="185" t="s">
        <v>593</v>
      </c>
      <c r="B30" s="187"/>
      <c r="C30" s="58">
        <v>1003</v>
      </c>
      <c r="D30" s="666">
        <v>560</v>
      </c>
      <c r="E30" s="661">
        <v>389</v>
      </c>
      <c r="F30" s="666">
        <v>433</v>
      </c>
      <c r="G30" s="58">
        <v>314</v>
      </c>
      <c r="H30" s="661">
        <v>87</v>
      </c>
      <c r="I30" s="666">
        <v>570</v>
      </c>
      <c r="J30" s="58">
        <v>246</v>
      </c>
      <c r="K30" s="58">
        <v>302</v>
      </c>
    </row>
    <row r="31" spans="1:11" ht="12" customHeight="1">
      <c r="A31" s="192" t="s">
        <v>594</v>
      </c>
      <c r="B31" s="193"/>
      <c r="C31" s="85">
        <v>476</v>
      </c>
      <c r="D31" s="667">
        <v>246</v>
      </c>
      <c r="E31" s="662">
        <v>227</v>
      </c>
      <c r="F31" s="667">
        <v>167</v>
      </c>
      <c r="G31" s="85">
        <v>112</v>
      </c>
      <c r="H31" s="662">
        <v>54</v>
      </c>
      <c r="I31" s="667">
        <v>309</v>
      </c>
      <c r="J31" s="85">
        <v>134</v>
      </c>
      <c r="K31" s="85">
        <v>173</v>
      </c>
    </row>
    <row r="32" spans="1:11" ht="12" customHeight="1">
      <c r="A32" s="185" t="s">
        <v>595</v>
      </c>
      <c r="B32" s="187"/>
      <c r="C32" s="58">
        <v>554</v>
      </c>
      <c r="D32" s="666">
        <v>331</v>
      </c>
      <c r="E32" s="661">
        <v>201</v>
      </c>
      <c r="F32" s="666">
        <v>270</v>
      </c>
      <c r="G32" s="58">
        <v>199</v>
      </c>
      <c r="H32" s="661">
        <v>55</v>
      </c>
      <c r="I32" s="666">
        <v>284</v>
      </c>
      <c r="J32" s="58">
        <v>132</v>
      </c>
      <c r="K32" s="58">
        <v>146</v>
      </c>
    </row>
    <row r="33" spans="1:11" ht="12" customHeight="1">
      <c r="A33" s="185" t="s">
        <v>596</v>
      </c>
      <c r="B33" s="187"/>
      <c r="C33" s="58">
        <v>1707</v>
      </c>
      <c r="D33" s="666">
        <v>948</v>
      </c>
      <c r="E33" s="661">
        <v>711</v>
      </c>
      <c r="F33" s="666">
        <v>762</v>
      </c>
      <c r="G33" s="58">
        <v>523</v>
      </c>
      <c r="H33" s="661">
        <v>209</v>
      </c>
      <c r="I33" s="666">
        <v>945</v>
      </c>
      <c r="J33" s="58">
        <v>425</v>
      </c>
      <c r="K33" s="58">
        <v>502</v>
      </c>
    </row>
    <row r="34" spans="1:11" ht="12" customHeight="1">
      <c r="A34" s="185" t="s">
        <v>597</v>
      </c>
      <c r="B34" s="187"/>
      <c r="C34" s="58">
        <v>1157</v>
      </c>
      <c r="D34" s="666">
        <v>652</v>
      </c>
      <c r="E34" s="661">
        <v>485</v>
      </c>
      <c r="F34" s="666">
        <v>499</v>
      </c>
      <c r="G34" s="58">
        <v>367</v>
      </c>
      <c r="H34" s="661">
        <v>123</v>
      </c>
      <c r="I34" s="666">
        <v>658</v>
      </c>
      <c r="J34" s="58">
        <v>285</v>
      </c>
      <c r="K34" s="58">
        <v>362</v>
      </c>
    </row>
    <row r="35" spans="1:11" ht="12" customHeight="1">
      <c r="A35" s="185" t="s">
        <v>598</v>
      </c>
      <c r="B35" s="187"/>
      <c r="C35" s="58">
        <v>1141</v>
      </c>
      <c r="D35" s="666">
        <v>639</v>
      </c>
      <c r="E35" s="661">
        <v>448</v>
      </c>
      <c r="F35" s="666">
        <v>500</v>
      </c>
      <c r="G35" s="58">
        <v>348</v>
      </c>
      <c r="H35" s="661">
        <v>119</v>
      </c>
      <c r="I35" s="666">
        <v>641</v>
      </c>
      <c r="J35" s="58">
        <v>291</v>
      </c>
      <c r="K35" s="58">
        <v>329</v>
      </c>
    </row>
    <row r="36" spans="1:11" ht="12" customHeight="1">
      <c r="A36" s="185" t="s">
        <v>599</v>
      </c>
      <c r="B36" s="187"/>
      <c r="C36" s="58">
        <v>826</v>
      </c>
      <c r="D36" s="666">
        <v>483</v>
      </c>
      <c r="E36" s="661">
        <v>305</v>
      </c>
      <c r="F36" s="666">
        <v>372</v>
      </c>
      <c r="G36" s="58">
        <v>265</v>
      </c>
      <c r="H36" s="661">
        <v>84</v>
      </c>
      <c r="I36" s="666">
        <v>454</v>
      </c>
      <c r="J36" s="58">
        <v>218</v>
      </c>
      <c r="K36" s="58">
        <v>221</v>
      </c>
    </row>
    <row r="37" spans="1:11" ht="12" customHeight="1">
      <c r="A37" s="189" t="s">
        <v>600</v>
      </c>
      <c r="B37" s="190"/>
      <c r="C37" s="80">
        <v>599</v>
      </c>
      <c r="D37" s="665">
        <v>368</v>
      </c>
      <c r="E37" s="660">
        <v>198</v>
      </c>
      <c r="F37" s="665">
        <v>260</v>
      </c>
      <c r="G37" s="80">
        <v>194</v>
      </c>
      <c r="H37" s="660">
        <v>50</v>
      </c>
      <c r="I37" s="665">
        <v>339</v>
      </c>
      <c r="J37" s="80">
        <v>174</v>
      </c>
      <c r="K37" s="80">
        <v>148</v>
      </c>
    </row>
    <row r="38" spans="1:11" ht="12" customHeight="1">
      <c r="A38" s="185" t="s">
        <v>601</v>
      </c>
      <c r="B38" s="187"/>
      <c r="C38" s="58">
        <v>550</v>
      </c>
      <c r="D38" s="666">
        <v>330</v>
      </c>
      <c r="E38" s="661">
        <v>202</v>
      </c>
      <c r="F38" s="666">
        <v>240</v>
      </c>
      <c r="G38" s="58">
        <v>179</v>
      </c>
      <c r="H38" s="661">
        <v>51</v>
      </c>
      <c r="I38" s="666">
        <v>310</v>
      </c>
      <c r="J38" s="58">
        <v>151</v>
      </c>
      <c r="K38" s="58">
        <v>151</v>
      </c>
    </row>
    <row r="39" spans="1:11" ht="12" customHeight="1">
      <c r="A39" s="185" t="s">
        <v>602</v>
      </c>
      <c r="B39" s="187"/>
      <c r="C39" s="58">
        <v>1093</v>
      </c>
      <c r="D39" s="666">
        <v>579</v>
      </c>
      <c r="E39" s="661">
        <v>468</v>
      </c>
      <c r="F39" s="666">
        <v>478</v>
      </c>
      <c r="G39" s="58">
        <v>341</v>
      </c>
      <c r="H39" s="661">
        <v>108</v>
      </c>
      <c r="I39" s="666">
        <v>615</v>
      </c>
      <c r="J39" s="58">
        <v>238</v>
      </c>
      <c r="K39" s="58">
        <v>360</v>
      </c>
    </row>
    <row r="40" spans="1:11" ht="12" customHeight="1">
      <c r="A40" s="185" t="s">
        <v>603</v>
      </c>
      <c r="B40" s="187"/>
      <c r="C40" s="58">
        <v>982</v>
      </c>
      <c r="D40" s="666">
        <v>601</v>
      </c>
      <c r="E40" s="661">
        <v>358</v>
      </c>
      <c r="F40" s="666">
        <v>454</v>
      </c>
      <c r="G40" s="58">
        <v>345</v>
      </c>
      <c r="H40" s="661">
        <v>96</v>
      </c>
      <c r="I40" s="666">
        <v>528</v>
      </c>
      <c r="J40" s="58">
        <v>256</v>
      </c>
      <c r="K40" s="58">
        <v>262</v>
      </c>
    </row>
    <row r="41" spans="1:11" ht="12" customHeight="1">
      <c r="A41" s="192" t="s">
        <v>604</v>
      </c>
      <c r="B41" s="193"/>
      <c r="C41" s="85">
        <v>395</v>
      </c>
      <c r="D41" s="667">
        <v>255</v>
      </c>
      <c r="E41" s="662">
        <v>124</v>
      </c>
      <c r="F41" s="667">
        <v>187</v>
      </c>
      <c r="G41" s="85">
        <v>140</v>
      </c>
      <c r="H41" s="662">
        <v>38</v>
      </c>
      <c r="I41" s="667">
        <v>208</v>
      </c>
      <c r="J41" s="85">
        <v>115</v>
      </c>
      <c r="K41" s="85">
        <v>86</v>
      </c>
    </row>
    <row r="42" spans="1:11" ht="12" customHeight="1">
      <c r="A42" s="185" t="s">
        <v>605</v>
      </c>
      <c r="B42" s="187"/>
      <c r="C42" s="58">
        <v>3177</v>
      </c>
      <c r="D42" s="666">
        <v>1902</v>
      </c>
      <c r="E42" s="661">
        <v>1191</v>
      </c>
      <c r="F42" s="666">
        <v>1487</v>
      </c>
      <c r="G42" s="58">
        <v>1136</v>
      </c>
      <c r="H42" s="661">
        <v>293</v>
      </c>
      <c r="I42" s="666">
        <v>1690</v>
      </c>
      <c r="J42" s="58">
        <v>766</v>
      </c>
      <c r="K42" s="58">
        <v>898</v>
      </c>
    </row>
    <row r="43" spans="1:11" ht="12" customHeight="1">
      <c r="A43" s="185" t="s">
        <v>606</v>
      </c>
      <c r="B43" s="187"/>
      <c r="C43" s="58">
        <v>589</v>
      </c>
      <c r="D43" s="666">
        <v>346</v>
      </c>
      <c r="E43" s="661">
        <v>232</v>
      </c>
      <c r="F43" s="666">
        <v>266</v>
      </c>
      <c r="G43" s="58">
        <v>190</v>
      </c>
      <c r="H43" s="661">
        <v>68</v>
      </c>
      <c r="I43" s="666">
        <v>323</v>
      </c>
      <c r="J43" s="58">
        <v>156</v>
      </c>
      <c r="K43" s="58">
        <v>164</v>
      </c>
    </row>
    <row r="44" spans="1:11" ht="12" customHeight="1">
      <c r="A44" s="185" t="s">
        <v>607</v>
      </c>
      <c r="B44" s="187"/>
      <c r="C44" s="58">
        <v>531</v>
      </c>
      <c r="D44" s="666">
        <v>299</v>
      </c>
      <c r="E44" s="661">
        <v>190</v>
      </c>
      <c r="F44" s="666">
        <v>237</v>
      </c>
      <c r="G44" s="58">
        <v>167</v>
      </c>
      <c r="H44" s="661">
        <v>46</v>
      </c>
      <c r="I44" s="666">
        <v>294</v>
      </c>
      <c r="J44" s="58">
        <v>132</v>
      </c>
      <c r="K44" s="58">
        <v>144</v>
      </c>
    </row>
    <row r="45" spans="1:11" ht="12" customHeight="1">
      <c r="A45" s="185" t="s">
        <v>608</v>
      </c>
      <c r="B45" s="187"/>
      <c r="C45" s="58">
        <v>636</v>
      </c>
      <c r="D45" s="666">
        <v>354</v>
      </c>
      <c r="E45" s="661">
        <v>260</v>
      </c>
      <c r="F45" s="666">
        <v>284</v>
      </c>
      <c r="G45" s="58">
        <v>206</v>
      </c>
      <c r="H45" s="661">
        <v>65</v>
      </c>
      <c r="I45" s="666">
        <v>352</v>
      </c>
      <c r="J45" s="58">
        <v>148</v>
      </c>
      <c r="K45" s="58">
        <v>195</v>
      </c>
    </row>
    <row r="46" spans="1:11" ht="12" customHeight="1">
      <c r="A46" s="185" t="s">
        <v>609</v>
      </c>
      <c r="B46" s="187"/>
      <c r="C46" s="58">
        <v>856</v>
      </c>
      <c r="D46" s="666">
        <v>501</v>
      </c>
      <c r="E46" s="661">
        <v>333</v>
      </c>
      <c r="F46" s="666">
        <v>390</v>
      </c>
      <c r="G46" s="58">
        <v>289</v>
      </c>
      <c r="H46" s="661">
        <v>88</v>
      </c>
      <c r="I46" s="666">
        <v>466</v>
      </c>
      <c r="J46" s="58">
        <v>212</v>
      </c>
      <c r="K46" s="58">
        <v>245</v>
      </c>
    </row>
    <row r="47" spans="1:11" ht="12" customHeight="1">
      <c r="A47" s="189" t="s">
        <v>610</v>
      </c>
      <c r="B47" s="190"/>
      <c r="C47" s="80">
        <v>887</v>
      </c>
      <c r="D47" s="665">
        <v>521</v>
      </c>
      <c r="E47" s="660">
        <v>341</v>
      </c>
      <c r="F47" s="665">
        <v>413</v>
      </c>
      <c r="G47" s="80">
        <v>307</v>
      </c>
      <c r="H47" s="660">
        <v>86</v>
      </c>
      <c r="I47" s="665">
        <v>474</v>
      </c>
      <c r="J47" s="80">
        <v>214</v>
      </c>
      <c r="K47" s="80">
        <v>255</v>
      </c>
    </row>
    <row r="48" spans="1:11" ht="12" customHeight="1">
      <c r="A48" s="185" t="s">
        <v>611</v>
      </c>
      <c r="B48" s="187"/>
      <c r="C48" s="58">
        <v>581</v>
      </c>
      <c r="D48" s="666">
        <v>326</v>
      </c>
      <c r="E48" s="661">
        <v>234</v>
      </c>
      <c r="F48" s="666">
        <v>246</v>
      </c>
      <c r="G48" s="58">
        <v>188</v>
      </c>
      <c r="H48" s="661">
        <v>43</v>
      </c>
      <c r="I48" s="666">
        <v>335</v>
      </c>
      <c r="J48" s="58">
        <v>138</v>
      </c>
      <c r="K48" s="58">
        <v>191</v>
      </c>
    </row>
    <row r="49" spans="1:11" ht="12" customHeight="1">
      <c r="A49" s="185" t="s">
        <v>612</v>
      </c>
      <c r="B49" s="187"/>
      <c r="C49" s="58">
        <v>3095</v>
      </c>
      <c r="D49" s="666">
        <v>1757</v>
      </c>
      <c r="E49" s="661">
        <v>1268</v>
      </c>
      <c r="F49" s="666">
        <v>1476</v>
      </c>
      <c r="G49" s="58">
        <v>1087</v>
      </c>
      <c r="H49" s="661">
        <v>343</v>
      </c>
      <c r="I49" s="666">
        <v>1619</v>
      </c>
      <c r="J49" s="58">
        <v>670</v>
      </c>
      <c r="K49" s="58">
        <v>925</v>
      </c>
    </row>
    <row r="50" spans="1:11" ht="12" customHeight="1">
      <c r="A50" s="185" t="s">
        <v>613</v>
      </c>
      <c r="B50" s="187"/>
      <c r="C50" s="58">
        <v>2074</v>
      </c>
      <c r="D50" s="666">
        <v>1143</v>
      </c>
      <c r="E50" s="661">
        <v>893</v>
      </c>
      <c r="F50" s="666">
        <v>890</v>
      </c>
      <c r="G50" s="58">
        <v>645</v>
      </c>
      <c r="H50" s="661">
        <v>227</v>
      </c>
      <c r="I50" s="666">
        <v>1184</v>
      </c>
      <c r="J50" s="58">
        <v>498</v>
      </c>
      <c r="K50" s="58">
        <v>666</v>
      </c>
    </row>
    <row r="51" spans="1:11" ht="12" customHeight="1">
      <c r="A51" s="192" t="s">
        <v>614</v>
      </c>
      <c r="B51" s="193"/>
      <c r="C51" s="85">
        <v>1823</v>
      </c>
      <c r="D51" s="667">
        <v>1016</v>
      </c>
      <c r="E51" s="662">
        <v>773</v>
      </c>
      <c r="F51" s="667">
        <v>860</v>
      </c>
      <c r="G51" s="85">
        <v>593</v>
      </c>
      <c r="H51" s="662">
        <v>244</v>
      </c>
      <c r="I51" s="667">
        <v>963</v>
      </c>
      <c r="J51" s="85">
        <v>423</v>
      </c>
      <c r="K51" s="85">
        <v>529</v>
      </c>
    </row>
    <row r="52" spans="1:11" ht="12" customHeight="1">
      <c r="A52" s="185" t="s">
        <v>615</v>
      </c>
      <c r="B52" s="187"/>
      <c r="C52" s="58">
        <v>2327</v>
      </c>
      <c r="D52" s="666">
        <v>1422</v>
      </c>
      <c r="E52" s="661">
        <v>854</v>
      </c>
      <c r="F52" s="666">
        <v>1099</v>
      </c>
      <c r="G52" s="58">
        <v>866</v>
      </c>
      <c r="H52" s="661">
        <v>198</v>
      </c>
      <c r="I52" s="666">
        <v>1228</v>
      </c>
      <c r="J52" s="58">
        <v>556</v>
      </c>
      <c r="K52" s="58">
        <v>656</v>
      </c>
    </row>
    <row r="53" spans="1:11" ht="12" customHeight="1">
      <c r="A53" s="185" t="s">
        <v>616</v>
      </c>
      <c r="B53" s="187"/>
      <c r="C53" s="58">
        <v>1403</v>
      </c>
      <c r="D53" s="666">
        <v>801</v>
      </c>
      <c r="E53" s="661">
        <v>581</v>
      </c>
      <c r="F53" s="666">
        <v>642</v>
      </c>
      <c r="G53" s="58">
        <v>468</v>
      </c>
      <c r="H53" s="661">
        <v>159</v>
      </c>
      <c r="I53" s="666">
        <v>761</v>
      </c>
      <c r="J53" s="58">
        <v>333</v>
      </c>
      <c r="K53" s="58">
        <v>422</v>
      </c>
    </row>
    <row r="54" spans="1:11" ht="12" customHeight="1">
      <c r="A54" s="185" t="s">
        <v>617</v>
      </c>
      <c r="B54" s="187"/>
      <c r="C54" s="58">
        <v>1676</v>
      </c>
      <c r="D54" s="666">
        <v>955</v>
      </c>
      <c r="E54" s="661">
        <v>697</v>
      </c>
      <c r="F54" s="666">
        <v>759</v>
      </c>
      <c r="G54" s="58">
        <v>586</v>
      </c>
      <c r="H54" s="661">
        <v>156</v>
      </c>
      <c r="I54" s="666">
        <v>917</v>
      </c>
      <c r="J54" s="58">
        <v>369</v>
      </c>
      <c r="K54" s="58">
        <v>541</v>
      </c>
    </row>
    <row r="55" spans="1:11" ht="12" customHeight="1">
      <c r="A55" s="185" t="s">
        <v>618</v>
      </c>
      <c r="B55" s="187"/>
      <c r="C55" s="58">
        <v>862</v>
      </c>
      <c r="D55" s="666">
        <v>496</v>
      </c>
      <c r="E55" s="661">
        <v>353</v>
      </c>
      <c r="F55" s="666">
        <v>391</v>
      </c>
      <c r="G55" s="58">
        <v>285</v>
      </c>
      <c r="H55" s="661">
        <v>96</v>
      </c>
      <c r="I55" s="666">
        <v>471</v>
      </c>
      <c r="J55" s="58">
        <v>211</v>
      </c>
      <c r="K55" s="58">
        <v>257</v>
      </c>
    </row>
    <row r="56" spans="1:11" ht="12" customHeight="1">
      <c r="A56" s="185" t="s">
        <v>619</v>
      </c>
      <c r="B56" s="187"/>
      <c r="C56" s="58">
        <v>1305</v>
      </c>
      <c r="D56" s="666">
        <v>766</v>
      </c>
      <c r="E56" s="661">
        <v>519</v>
      </c>
      <c r="F56" s="666">
        <v>609</v>
      </c>
      <c r="G56" s="58">
        <v>446</v>
      </c>
      <c r="H56" s="661">
        <v>150</v>
      </c>
      <c r="I56" s="666">
        <v>696</v>
      </c>
      <c r="J56" s="58">
        <v>320</v>
      </c>
      <c r="K56" s="58">
        <v>369</v>
      </c>
    </row>
    <row r="57" spans="1:11" ht="12" customHeight="1">
      <c r="A57" s="189" t="s">
        <v>620</v>
      </c>
      <c r="B57" s="190"/>
      <c r="C57" s="80">
        <v>1240</v>
      </c>
      <c r="D57" s="665">
        <v>648</v>
      </c>
      <c r="E57" s="660">
        <v>584</v>
      </c>
      <c r="F57" s="665">
        <v>567</v>
      </c>
      <c r="G57" s="80">
        <v>370</v>
      </c>
      <c r="H57" s="660">
        <v>191</v>
      </c>
      <c r="I57" s="665">
        <v>673</v>
      </c>
      <c r="J57" s="80">
        <v>278</v>
      </c>
      <c r="K57" s="80">
        <v>393</v>
      </c>
    </row>
    <row r="58" spans="1:11" ht="12" customHeight="1">
      <c r="A58" s="185" t="s">
        <v>621</v>
      </c>
      <c r="B58" s="187"/>
      <c r="C58" s="58">
        <v>3711</v>
      </c>
      <c r="D58" s="666">
        <v>2221</v>
      </c>
      <c r="E58" s="661">
        <v>1319</v>
      </c>
      <c r="F58" s="666">
        <v>1694</v>
      </c>
      <c r="G58" s="58">
        <v>1215</v>
      </c>
      <c r="H58" s="661">
        <v>369</v>
      </c>
      <c r="I58" s="666">
        <v>2017</v>
      </c>
      <c r="J58" s="58">
        <v>1006</v>
      </c>
      <c r="K58" s="58">
        <v>950</v>
      </c>
    </row>
    <row r="59" spans="1:11" ht="12" customHeight="1">
      <c r="A59" s="185" t="s">
        <v>622</v>
      </c>
      <c r="B59" s="187"/>
      <c r="C59" s="58">
        <v>2978</v>
      </c>
      <c r="D59" s="666">
        <v>1826</v>
      </c>
      <c r="E59" s="661">
        <v>1089</v>
      </c>
      <c r="F59" s="666">
        <v>1372</v>
      </c>
      <c r="G59" s="58">
        <v>1012</v>
      </c>
      <c r="H59" s="661">
        <v>318</v>
      </c>
      <c r="I59" s="666">
        <v>1606</v>
      </c>
      <c r="J59" s="58">
        <v>814</v>
      </c>
      <c r="K59" s="58">
        <v>771</v>
      </c>
    </row>
    <row r="60" spans="1:11" ht="12" customHeight="1">
      <c r="A60" s="185" t="s">
        <v>623</v>
      </c>
      <c r="B60" s="187"/>
      <c r="C60" s="58">
        <v>1689</v>
      </c>
      <c r="D60" s="666">
        <v>879</v>
      </c>
      <c r="E60" s="661">
        <v>799</v>
      </c>
      <c r="F60" s="666">
        <v>755</v>
      </c>
      <c r="G60" s="58">
        <v>488</v>
      </c>
      <c r="H60" s="661">
        <v>259</v>
      </c>
      <c r="I60" s="666">
        <v>934</v>
      </c>
      <c r="J60" s="58">
        <v>391</v>
      </c>
      <c r="K60" s="58">
        <v>540</v>
      </c>
    </row>
    <row r="61" spans="1:11" ht="12" customHeight="1">
      <c r="A61" s="192" t="s">
        <v>624</v>
      </c>
      <c r="B61" s="193"/>
      <c r="C61" s="85">
        <v>1163</v>
      </c>
      <c r="D61" s="667">
        <v>540</v>
      </c>
      <c r="E61" s="662">
        <v>614</v>
      </c>
      <c r="F61" s="667">
        <v>528</v>
      </c>
      <c r="G61" s="85">
        <v>318</v>
      </c>
      <c r="H61" s="662">
        <v>203</v>
      </c>
      <c r="I61" s="667">
        <v>635</v>
      </c>
      <c r="J61" s="85">
        <v>222</v>
      </c>
      <c r="K61" s="85">
        <v>411</v>
      </c>
    </row>
    <row r="62" spans="1:11" ht="12" customHeight="1">
      <c r="A62" s="185" t="s">
        <v>625</v>
      </c>
      <c r="B62" s="187"/>
      <c r="C62" s="58">
        <v>1832</v>
      </c>
      <c r="D62" s="666">
        <v>760</v>
      </c>
      <c r="E62" s="661">
        <v>1042</v>
      </c>
      <c r="F62" s="666">
        <v>751</v>
      </c>
      <c r="G62" s="58">
        <v>420</v>
      </c>
      <c r="H62" s="661">
        <v>312</v>
      </c>
      <c r="I62" s="666">
        <v>1081</v>
      </c>
      <c r="J62" s="58">
        <v>340</v>
      </c>
      <c r="K62" s="58">
        <v>730</v>
      </c>
    </row>
    <row r="63" spans="1:11" ht="12" customHeight="1">
      <c r="A63" s="185" t="s">
        <v>637</v>
      </c>
      <c r="B63" s="187"/>
      <c r="C63" s="58">
        <v>190</v>
      </c>
      <c r="D63" s="666">
        <v>110</v>
      </c>
      <c r="E63" s="661">
        <v>78</v>
      </c>
      <c r="F63" s="666">
        <v>93</v>
      </c>
      <c r="G63" s="58">
        <v>71</v>
      </c>
      <c r="H63" s="661">
        <v>20</v>
      </c>
      <c r="I63" s="666">
        <v>97</v>
      </c>
      <c r="J63" s="58">
        <v>39</v>
      </c>
      <c r="K63" s="58">
        <v>58</v>
      </c>
    </row>
    <row r="64" spans="1:11" ht="12" customHeight="1">
      <c r="A64" s="185" t="s">
        <v>638</v>
      </c>
      <c r="B64" s="187"/>
      <c r="C64" s="58">
        <v>186</v>
      </c>
      <c r="D64" s="666">
        <v>109</v>
      </c>
      <c r="E64" s="661">
        <v>71</v>
      </c>
      <c r="F64" s="666">
        <v>93</v>
      </c>
      <c r="G64" s="58">
        <v>75</v>
      </c>
      <c r="H64" s="661">
        <v>12</v>
      </c>
      <c r="I64" s="666">
        <v>93</v>
      </c>
      <c r="J64" s="58">
        <v>34</v>
      </c>
      <c r="K64" s="58">
        <v>59</v>
      </c>
    </row>
    <row r="65" spans="1:11" ht="12" customHeight="1">
      <c r="A65" s="186" t="s">
        <v>639</v>
      </c>
      <c r="B65" s="188"/>
      <c r="C65" s="59" t="s">
        <v>762</v>
      </c>
      <c r="D65" s="669" t="s">
        <v>509</v>
      </c>
      <c r="E65" s="664" t="s">
        <v>509</v>
      </c>
      <c r="F65" s="669" t="s">
        <v>509</v>
      </c>
      <c r="G65" s="59" t="s">
        <v>509</v>
      </c>
      <c r="H65" s="664" t="s">
        <v>509</v>
      </c>
      <c r="I65" s="669" t="s">
        <v>509</v>
      </c>
      <c r="J65" s="59" t="s">
        <v>509</v>
      </c>
      <c r="K65" s="59" t="s">
        <v>509</v>
      </c>
    </row>
  </sheetData>
  <mergeCells count="5">
    <mergeCell ref="I4:K4"/>
    <mergeCell ref="A4:B5"/>
    <mergeCell ref="C4:C5"/>
    <mergeCell ref="D4:E4"/>
    <mergeCell ref="F4:H4"/>
  </mergeCells>
  <hyperlinks>
    <hyperlink ref="A1" location="目次!A33" display="目次へ"/>
  </hyperlinks>
  <printOptions/>
  <pageMargins left="0.5905511811023623" right="0.5905511811023623" top="0.7874015748031497" bottom="0.3937007874015748" header="0.5118110236220472" footer="0.31496062992125984"/>
  <pageSetup firstPageNumber="35" useFirstPageNumber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1" sqref="A1"/>
    </sheetView>
  </sheetViews>
  <sheetFormatPr defaultColWidth="9.00390625" defaultRowHeight="13.5"/>
  <cols>
    <col min="1" max="1" width="8.625" style="44" customWidth="1"/>
    <col min="2" max="2" width="0.875" style="44" customWidth="1"/>
    <col min="3" max="4" width="7.125" style="42" customWidth="1"/>
    <col min="5" max="6" width="6.625" style="42" customWidth="1"/>
    <col min="7" max="8" width="7.125" style="42" customWidth="1"/>
    <col min="9" max="10" width="6.625" style="42" customWidth="1"/>
    <col min="11" max="12" width="7.125" style="42" customWidth="1"/>
    <col min="13" max="14" width="6.625" style="42" customWidth="1"/>
    <col min="15" max="16384" width="9.00390625" style="42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0" t="s">
        <v>235</v>
      </c>
      <c r="B2" s="41"/>
    </row>
    <row r="3" ht="6" customHeight="1"/>
    <row r="4" spans="1:14" s="55" customFormat="1" ht="14.25" customHeight="1">
      <c r="A4" s="1046" t="s">
        <v>246</v>
      </c>
      <c r="B4" s="1047"/>
      <c r="C4" s="1053" t="s">
        <v>237</v>
      </c>
      <c r="D4" s="1043" t="s">
        <v>529</v>
      </c>
      <c r="E4" s="1055"/>
      <c r="F4" s="1056"/>
      <c r="G4" s="1045" t="s">
        <v>483</v>
      </c>
      <c r="H4" s="1045"/>
      <c r="I4" s="1045"/>
      <c r="J4" s="1043"/>
      <c r="K4" s="1045" t="s">
        <v>484</v>
      </c>
      <c r="L4" s="1045"/>
      <c r="M4" s="1045"/>
      <c r="N4" s="1043"/>
    </row>
    <row r="5" spans="1:14" s="56" customFormat="1" ht="30.75" customHeight="1">
      <c r="A5" s="1048"/>
      <c r="B5" s="1049"/>
      <c r="C5" s="1054"/>
      <c r="D5" s="631" t="s">
        <v>836</v>
      </c>
      <c r="E5" s="631" t="s">
        <v>837</v>
      </c>
      <c r="F5" s="631" t="s">
        <v>722</v>
      </c>
      <c r="G5" s="631" t="s">
        <v>238</v>
      </c>
      <c r="H5" s="631" t="s">
        <v>836</v>
      </c>
      <c r="I5" s="631" t="s">
        <v>837</v>
      </c>
      <c r="J5" s="631" t="s">
        <v>722</v>
      </c>
      <c r="K5" s="631" t="s">
        <v>238</v>
      </c>
      <c r="L5" s="631" t="s">
        <v>836</v>
      </c>
      <c r="M5" s="631" t="s">
        <v>837</v>
      </c>
      <c r="N5" s="630" t="s">
        <v>722</v>
      </c>
    </row>
    <row r="6" spans="1:14" ht="12" customHeight="1">
      <c r="A6" s="185" t="s">
        <v>564</v>
      </c>
      <c r="B6" s="187"/>
      <c r="C6" s="71">
        <f>SUM(C7:C65)</f>
        <v>41310</v>
      </c>
      <c r="D6" s="197">
        <v>36190</v>
      </c>
      <c r="E6" s="198">
        <v>4102</v>
      </c>
      <c r="F6" s="659">
        <v>1012</v>
      </c>
      <c r="G6" s="71">
        <v>24007</v>
      </c>
      <c r="H6" s="71">
        <v>20974</v>
      </c>
      <c r="I6" s="71">
        <v>2861</v>
      </c>
      <c r="J6" s="71">
        <v>169</v>
      </c>
      <c r="K6" s="197">
        <v>17303</v>
      </c>
      <c r="L6" s="71">
        <v>15216</v>
      </c>
      <c r="M6" s="71">
        <v>1241</v>
      </c>
      <c r="N6" s="71">
        <v>843</v>
      </c>
    </row>
    <row r="7" spans="1:14" ht="12" customHeight="1">
      <c r="A7" s="189" t="s">
        <v>572</v>
      </c>
      <c r="B7" s="190"/>
      <c r="C7" s="191">
        <v>239</v>
      </c>
      <c r="D7" s="665">
        <v>203</v>
      </c>
      <c r="E7" s="80">
        <v>33</v>
      </c>
      <c r="F7" s="660">
        <v>3</v>
      </c>
      <c r="G7" s="191">
        <v>141</v>
      </c>
      <c r="H7" s="80">
        <v>116</v>
      </c>
      <c r="I7" s="80">
        <v>25</v>
      </c>
      <c r="J7" s="80" t="s">
        <v>509</v>
      </c>
      <c r="K7" s="199">
        <v>98</v>
      </c>
      <c r="L7" s="80">
        <v>87</v>
      </c>
      <c r="M7" s="80">
        <v>8</v>
      </c>
      <c r="N7" s="80">
        <v>3</v>
      </c>
    </row>
    <row r="8" spans="1:14" ht="12" customHeight="1">
      <c r="A8" s="185" t="s">
        <v>573</v>
      </c>
      <c r="B8" s="187"/>
      <c r="C8" s="71">
        <v>263</v>
      </c>
      <c r="D8" s="666">
        <v>229</v>
      </c>
      <c r="E8" s="58">
        <v>31</v>
      </c>
      <c r="F8" s="661">
        <v>3</v>
      </c>
      <c r="G8" s="71">
        <v>147</v>
      </c>
      <c r="H8" s="58">
        <v>125</v>
      </c>
      <c r="I8" s="58">
        <v>22</v>
      </c>
      <c r="J8" s="58" t="s">
        <v>509</v>
      </c>
      <c r="K8" s="200">
        <v>116</v>
      </c>
      <c r="L8" s="58">
        <v>104</v>
      </c>
      <c r="M8" s="58">
        <v>9</v>
      </c>
      <c r="N8" s="58">
        <v>3</v>
      </c>
    </row>
    <row r="9" spans="1:14" ht="12" customHeight="1">
      <c r="A9" s="185" t="s">
        <v>574</v>
      </c>
      <c r="B9" s="187"/>
      <c r="C9" s="71">
        <v>329</v>
      </c>
      <c r="D9" s="666">
        <v>273</v>
      </c>
      <c r="E9" s="58">
        <v>42</v>
      </c>
      <c r="F9" s="661">
        <v>14</v>
      </c>
      <c r="G9" s="71">
        <v>194</v>
      </c>
      <c r="H9" s="58">
        <v>157</v>
      </c>
      <c r="I9" s="58">
        <v>35</v>
      </c>
      <c r="J9" s="58">
        <v>2</v>
      </c>
      <c r="K9" s="200">
        <v>135</v>
      </c>
      <c r="L9" s="58">
        <v>116</v>
      </c>
      <c r="M9" s="58">
        <v>7</v>
      </c>
      <c r="N9" s="58">
        <v>12</v>
      </c>
    </row>
    <row r="10" spans="1:14" ht="12" customHeight="1">
      <c r="A10" s="185" t="s">
        <v>575</v>
      </c>
      <c r="B10" s="187"/>
      <c r="C10" s="71">
        <v>260</v>
      </c>
      <c r="D10" s="666">
        <v>223</v>
      </c>
      <c r="E10" s="58">
        <v>28</v>
      </c>
      <c r="F10" s="661">
        <v>9</v>
      </c>
      <c r="G10" s="71">
        <v>169</v>
      </c>
      <c r="H10" s="58">
        <v>143</v>
      </c>
      <c r="I10" s="58">
        <v>24</v>
      </c>
      <c r="J10" s="58">
        <v>2</v>
      </c>
      <c r="K10" s="200">
        <v>91</v>
      </c>
      <c r="L10" s="58">
        <v>80</v>
      </c>
      <c r="M10" s="58">
        <v>4</v>
      </c>
      <c r="N10" s="58">
        <v>7</v>
      </c>
    </row>
    <row r="11" spans="1:14" ht="12" customHeight="1">
      <c r="A11" s="192" t="s">
        <v>576</v>
      </c>
      <c r="B11" s="193"/>
      <c r="C11" s="194">
        <v>218</v>
      </c>
      <c r="D11" s="667">
        <v>218</v>
      </c>
      <c r="E11" s="85" t="s">
        <v>509</v>
      </c>
      <c r="F11" s="662" t="s">
        <v>509</v>
      </c>
      <c r="G11" s="194">
        <v>200</v>
      </c>
      <c r="H11" s="85">
        <v>200</v>
      </c>
      <c r="I11" s="85" t="s">
        <v>509</v>
      </c>
      <c r="J11" s="85" t="s">
        <v>509</v>
      </c>
      <c r="K11" s="201">
        <v>18</v>
      </c>
      <c r="L11" s="85">
        <v>18</v>
      </c>
      <c r="M11" s="85" t="s">
        <v>509</v>
      </c>
      <c r="N11" s="85" t="s">
        <v>509</v>
      </c>
    </row>
    <row r="12" spans="1:14" ht="12" customHeight="1">
      <c r="A12" s="185" t="s">
        <v>827</v>
      </c>
      <c r="B12" s="187"/>
      <c r="C12" s="71">
        <v>3086</v>
      </c>
      <c r="D12" s="666">
        <v>2699</v>
      </c>
      <c r="E12" s="58">
        <v>320</v>
      </c>
      <c r="F12" s="661">
        <v>66</v>
      </c>
      <c r="G12" s="71">
        <v>1834</v>
      </c>
      <c r="H12" s="58">
        <v>1615</v>
      </c>
      <c r="I12" s="58">
        <v>209</v>
      </c>
      <c r="J12" s="58">
        <v>9</v>
      </c>
      <c r="K12" s="200">
        <v>1252</v>
      </c>
      <c r="L12" s="58">
        <v>1084</v>
      </c>
      <c r="M12" s="58">
        <v>111</v>
      </c>
      <c r="N12" s="58">
        <v>57</v>
      </c>
    </row>
    <row r="13" spans="1:14" ht="12" customHeight="1">
      <c r="A13" s="185" t="s">
        <v>577</v>
      </c>
      <c r="B13" s="187"/>
      <c r="C13" s="71">
        <v>683</v>
      </c>
      <c r="D13" s="666">
        <v>571</v>
      </c>
      <c r="E13" s="58">
        <v>85</v>
      </c>
      <c r="F13" s="661">
        <v>27</v>
      </c>
      <c r="G13" s="71">
        <v>432</v>
      </c>
      <c r="H13" s="58">
        <v>370</v>
      </c>
      <c r="I13" s="58">
        <v>59</v>
      </c>
      <c r="J13" s="58">
        <v>3</v>
      </c>
      <c r="K13" s="200">
        <v>251</v>
      </c>
      <c r="L13" s="58">
        <v>201</v>
      </c>
      <c r="M13" s="58">
        <v>26</v>
      </c>
      <c r="N13" s="58">
        <v>24</v>
      </c>
    </row>
    <row r="14" spans="1:14" ht="12" customHeight="1">
      <c r="A14" s="185" t="s">
        <v>578</v>
      </c>
      <c r="B14" s="187"/>
      <c r="C14" s="71">
        <v>503</v>
      </c>
      <c r="D14" s="666">
        <v>434</v>
      </c>
      <c r="E14" s="58">
        <v>55</v>
      </c>
      <c r="F14" s="661">
        <v>13</v>
      </c>
      <c r="G14" s="71">
        <v>289</v>
      </c>
      <c r="H14" s="58">
        <v>249</v>
      </c>
      <c r="I14" s="58">
        <v>37</v>
      </c>
      <c r="J14" s="58">
        <v>3</v>
      </c>
      <c r="K14" s="200">
        <v>214</v>
      </c>
      <c r="L14" s="58">
        <v>185</v>
      </c>
      <c r="M14" s="58">
        <v>18</v>
      </c>
      <c r="N14" s="58">
        <v>10</v>
      </c>
    </row>
    <row r="15" spans="1:14" ht="12" customHeight="1">
      <c r="A15" s="185" t="s">
        <v>579</v>
      </c>
      <c r="B15" s="187"/>
      <c r="C15" s="71">
        <v>1260</v>
      </c>
      <c r="D15" s="666">
        <v>1050</v>
      </c>
      <c r="E15" s="58">
        <v>169</v>
      </c>
      <c r="F15" s="661">
        <v>40</v>
      </c>
      <c r="G15" s="71">
        <v>781</v>
      </c>
      <c r="H15" s="58">
        <v>653</v>
      </c>
      <c r="I15" s="58">
        <v>125</v>
      </c>
      <c r="J15" s="58">
        <v>2</v>
      </c>
      <c r="K15" s="200">
        <v>479</v>
      </c>
      <c r="L15" s="58">
        <v>397</v>
      </c>
      <c r="M15" s="58">
        <v>44</v>
      </c>
      <c r="N15" s="58">
        <v>38</v>
      </c>
    </row>
    <row r="16" spans="1:14" ht="12" customHeight="1">
      <c r="A16" s="185" t="s">
        <v>580</v>
      </c>
      <c r="B16" s="187"/>
      <c r="C16" s="71">
        <v>1057</v>
      </c>
      <c r="D16" s="666">
        <v>914</v>
      </c>
      <c r="E16" s="58">
        <v>115</v>
      </c>
      <c r="F16" s="661">
        <v>28</v>
      </c>
      <c r="G16" s="71">
        <v>603</v>
      </c>
      <c r="H16" s="58">
        <v>522</v>
      </c>
      <c r="I16" s="58">
        <v>78</v>
      </c>
      <c r="J16" s="58">
        <v>3</v>
      </c>
      <c r="K16" s="200">
        <v>454</v>
      </c>
      <c r="L16" s="58">
        <v>392</v>
      </c>
      <c r="M16" s="58">
        <v>37</v>
      </c>
      <c r="N16" s="58">
        <v>25</v>
      </c>
    </row>
    <row r="17" spans="1:14" ht="12" customHeight="1">
      <c r="A17" s="189" t="s">
        <v>581</v>
      </c>
      <c r="B17" s="190"/>
      <c r="C17" s="191">
        <v>898</v>
      </c>
      <c r="D17" s="665">
        <v>766</v>
      </c>
      <c r="E17" s="80">
        <v>110</v>
      </c>
      <c r="F17" s="660">
        <v>22</v>
      </c>
      <c r="G17" s="191">
        <v>547</v>
      </c>
      <c r="H17" s="80">
        <v>474</v>
      </c>
      <c r="I17" s="80">
        <v>71</v>
      </c>
      <c r="J17" s="80">
        <v>2</v>
      </c>
      <c r="K17" s="199">
        <v>351</v>
      </c>
      <c r="L17" s="80">
        <v>292</v>
      </c>
      <c r="M17" s="80">
        <v>39</v>
      </c>
      <c r="N17" s="80">
        <v>20</v>
      </c>
    </row>
    <row r="18" spans="1:14" ht="12" customHeight="1">
      <c r="A18" s="185" t="s">
        <v>582</v>
      </c>
      <c r="B18" s="187"/>
      <c r="C18" s="71">
        <v>633</v>
      </c>
      <c r="D18" s="666">
        <v>516</v>
      </c>
      <c r="E18" s="58">
        <v>89</v>
      </c>
      <c r="F18" s="661">
        <v>27</v>
      </c>
      <c r="G18" s="71">
        <v>340</v>
      </c>
      <c r="H18" s="58">
        <v>280</v>
      </c>
      <c r="I18" s="58">
        <v>58</v>
      </c>
      <c r="J18" s="58">
        <v>1</v>
      </c>
      <c r="K18" s="200">
        <v>293</v>
      </c>
      <c r="L18" s="58">
        <v>236</v>
      </c>
      <c r="M18" s="58">
        <v>31</v>
      </c>
      <c r="N18" s="58">
        <v>26</v>
      </c>
    </row>
    <row r="19" spans="1:14" ht="12" customHeight="1">
      <c r="A19" s="185" t="s">
        <v>583</v>
      </c>
      <c r="B19" s="187"/>
      <c r="C19" s="71">
        <v>935</v>
      </c>
      <c r="D19" s="666">
        <v>839</v>
      </c>
      <c r="E19" s="58">
        <v>79</v>
      </c>
      <c r="F19" s="661">
        <v>17</v>
      </c>
      <c r="G19" s="71">
        <v>532</v>
      </c>
      <c r="H19" s="58">
        <v>474</v>
      </c>
      <c r="I19" s="58">
        <v>56</v>
      </c>
      <c r="J19" s="58">
        <v>2</v>
      </c>
      <c r="K19" s="200">
        <v>403</v>
      </c>
      <c r="L19" s="58">
        <v>365</v>
      </c>
      <c r="M19" s="58">
        <v>23</v>
      </c>
      <c r="N19" s="58">
        <v>15</v>
      </c>
    </row>
    <row r="20" spans="1:14" ht="12" customHeight="1">
      <c r="A20" s="185" t="s">
        <v>828</v>
      </c>
      <c r="B20" s="187"/>
      <c r="C20" s="71">
        <v>1836</v>
      </c>
      <c r="D20" s="666">
        <v>1638</v>
      </c>
      <c r="E20" s="58">
        <v>167</v>
      </c>
      <c r="F20" s="661">
        <v>31</v>
      </c>
      <c r="G20" s="71">
        <v>1162</v>
      </c>
      <c r="H20" s="58">
        <v>1044</v>
      </c>
      <c r="I20" s="58">
        <v>114</v>
      </c>
      <c r="J20" s="58">
        <v>4</v>
      </c>
      <c r="K20" s="200">
        <v>674</v>
      </c>
      <c r="L20" s="58">
        <v>594</v>
      </c>
      <c r="M20" s="58">
        <v>53</v>
      </c>
      <c r="N20" s="58">
        <v>27</v>
      </c>
    </row>
    <row r="21" spans="1:14" ht="12" customHeight="1">
      <c r="A21" s="192" t="s">
        <v>584</v>
      </c>
      <c r="B21" s="193"/>
      <c r="C21" s="194">
        <v>651</v>
      </c>
      <c r="D21" s="667">
        <v>566</v>
      </c>
      <c r="E21" s="85">
        <v>73</v>
      </c>
      <c r="F21" s="662">
        <v>12</v>
      </c>
      <c r="G21" s="194">
        <v>380</v>
      </c>
      <c r="H21" s="85">
        <v>328</v>
      </c>
      <c r="I21" s="85">
        <v>48</v>
      </c>
      <c r="J21" s="85">
        <v>4</v>
      </c>
      <c r="K21" s="201">
        <v>271</v>
      </c>
      <c r="L21" s="85">
        <v>238</v>
      </c>
      <c r="M21" s="85">
        <v>25</v>
      </c>
      <c r="N21" s="85">
        <v>8</v>
      </c>
    </row>
    <row r="22" spans="1:14" ht="12" customHeight="1">
      <c r="A22" s="185" t="s">
        <v>585</v>
      </c>
      <c r="B22" s="187"/>
      <c r="C22" s="71">
        <v>1110</v>
      </c>
      <c r="D22" s="666">
        <v>927</v>
      </c>
      <c r="E22" s="58">
        <v>139</v>
      </c>
      <c r="F22" s="661">
        <v>44</v>
      </c>
      <c r="G22" s="71">
        <v>613</v>
      </c>
      <c r="H22" s="58">
        <v>520</v>
      </c>
      <c r="I22" s="58">
        <v>86</v>
      </c>
      <c r="J22" s="58">
        <v>7</v>
      </c>
      <c r="K22" s="200">
        <v>497</v>
      </c>
      <c r="L22" s="58">
        <v>407</v>
      </c>
      <c r="M22" s="58">
        <v>53</v>
      </c>
      <c r="N22" s="58">
        <v>37</v>
      </c>
    </row>
    <row r="23" spans="1:14" ht="12" customHeight="1">
      <c r="A23" s="185" t="s">
        <v>586</v>
      </c>
      <c r="B23" s="187"/>
      <c r="C23" s="71">
        <v>366</v>
      </c>
      <c r="D23" s="666">
        <v>310</v>
      </c>
      <c r="E23" s="58">
        <v>43</v>
      </c>
      <c r="F23" s="661">
        <v>13</v>
      </c>
      <c r="G23" s="71">
        <v>206</v>
      </c>
      <c r="H23" s="58">
        <v>174</v>
      </c>
      <c r="I23" s="58">
        <v>30</v>
      </c>
      <c r="J23" s="58">
        <v>2</v>
      </c>
      <c r="K23" s="200">
        <v>160</v>
      </c>
      <c r="L23" s="58">
        <v>136</v>
      </c>
      <c r="M23" s="58">
        <v>13</v>
      </c>
      <c r="N23" s="58">
        <v>11</v>
      </c>
    </row>
    <row r="24" spans="1:14" ht="12" customHeight="1">
      <c r="A24" s="185" t="s">
        <v>587</v>
      </c>
      <c r="B24" s="187"/>
      <c r="C24" s="71">
        <v>533</v>
      </c>
      <c r="D24" s="666">
        <v>448</v>
      </c>
      <c r="E24" s="58">
        <v>69</v>
      </c>
      <c r="F24" s="661">
        <v>16</v>
      </c>
      <c r="G24" s="71">
        <v>302</v>
      </c>
      <c r="H24" s="58">
        <v>256</v>
      </c>
      <c r="I24" s="58">
        <v>44</v>
      </c>
      <c r="J24" s="58">
        <v>2</v>
      </c>
      <c r="K24" s="200">
        <v>231</v>
      </c>
      <c r="L24" s="58">
        <v>192</v>
      </c>
      <c r="M24" s="58">
        <v>25</v>
      </c>
      <c r="N24" s="58">
        <v>14</v>
      </c>
    </row>
    <row r="25" spans="1:14" ht="12" customHeight="1">
      <c r="A25" s="185" t="s">
        <v>588</v>
      </c>
      <c r="B25" s="187"/>
      <c r="C25" s="71">
        <v>293</v>
      </c>
      <c r="D25" s="666">
        <v>259</v>
      </c>
      <c r="E25" s="58">
        <v>28</v>
      </c>
      <c r="F25" s="661">
        <v>6</v>
      </c>
      <c r="G25" s="71">
        <v>167</v>
      </c>
      <c r="H25" s="58">
        <v>145</v>
      </c>
      <c r="I25" s="58">
        <v>21</v>
      </c>
      <c r="J25" s="58">
        <v>1</v>
      </c>
      <c r="K25" s="200">
        <v>126</v>
      </c>
      <c r="L25" s="58">
        <v>114</v>
      </c>
      <c r="M25" s="58">
        <v>7</v>
      </c>
      <c r="N25" s="58">
        <v>5</v>
      </c>
    </row>
    <row r="26" spans="1:14" ht="12" customHeight="1">
      <c r="A26" s="185" t="s">
        <v>589</v>
      </c>
      <c r="B26" s="187"/>
      <c r="C26" s="71">
        <v>247</v>
      </c>
      <c r="D26" s="666">
        <v>218</v>
      </c>
      <c r="E26" s="58">
        <v>24</v>
      </c>
      <c r="F26" s="661">
        <v>5</v>
      </c>
      <c r="G26" s="71">
        <v>149</v>
      </c>
      <c r="H26" s="58">
        <v>131</v>
      </c>
      <c r="I26" s="58">
        <v>17</v>
      </c>
      <c r="J26" s="58">
        <v>1</v>
      </c>
      <c r="K26" s="200">
        <v>98</v>
      </c>
      <c r="L26" s="58">
        <v>87</v>
      </c>
      <c r="M26" s="58">
        <v>7</v>
      </c>
      <c r="N26" s="58">
        <v>4</v>
      </c>
    </row>
    <row r="27" spans="1:14" ht="12" customHeight="1">
      <c r="A27" s="189" t="s">
        <v>590</v>
      </c>
      <c r="B27" s="190"/>
      <c r="C27" s="196">
        <v>406</v>
      </c>
      <c r="D27" s="665">
        <v>347</v>
      </c>
      <c r="E27" s="80">
        <v>48</v>
      </c>
      <c r="F27" s="660">
        <v>11</v>
      </c>
      <c r="G27" s="196">
        <v>237</v>
      </c>
      <c r="H27" s="80">
        <v>206</v>
      </c>
      <c r="I27" s="80">
        <v>29</v>
      </c>
      <c r="J27" s="80">
        <v>2</v>
      </c>
      <c r="K27" s="673">
        <v>169</v>
      </c>
      <c r="L27" s="80">
        <v>141</v>
      </c>
      <c r="M27" s="80">
        <v>19</v>
      </c>
      <c r="N27" s="80">
        <v>9</v>
      </c>
    </row>
    <row r="28" spans="1:14" ht="12" customHeight="1">
      <c r="A28" s="185" t="s">
        <v>591</v>
      </c>
      <c r="B28" s="187"/>
      <c r="C28" s="71">
        <v>1178</v>
      </c>
      <c r="D28" s="666">
        <v>1084</v>
      </c>
      <c r="E28" s="58">
        <v>76</v>
      </c>
      <c r="F28" s="661">
        <v>18</v>
      </c>
      <c r="G28" s="71">
        <v>678</v>
      </c>
      <c r="H28" s="58">
        <v>627</v>
      </c>
      <c r="I28" s="58">
        <v>49</v>
      </c>
      <c r="J28" s="58">
        <v>2</v>
      </c>
      <c r="K28" s="200">
        <v>500</v>
      </c>
      <c r="L28" s="58">
        <v>457</v>
      </c>
      <c r="M28" s="58">
        <v>27</v>
      </c>
      <c r="N28" s="58">
        <v>16</v>
      </c>
    </row>
    <row r="29" spans="1:14" ht="12" customHeight="1">
      <c r="A29" s="185" t="s">
        <v>592</v>
      </c>
      <c r="B29" s="187"/>
      <c r="C29" s="71">
        <v>152</v>
      </c>
      <c r="D29" s="666">
        <v>138</v>
      </c>
      <c r="E29" s="58">
        <v>12</v>
      </c>
      <c r="F29" s="661">
        <v>2</v>
      </c>
      <c r="G29" s="71">
        <v>85</v>
      </c>
      <c r="H29" s="58">
        <v>76</v>
      </c>
      <c r="I29" s="58">
        <v>9</v>
      </c>
      <c r="J29" s="58" t="s">
        <v>509</v>
      </c>
      <c r="K29" s="200">
        <v>67</v>
      </c>
      <c r="L29" s="58">
        <v>62</v>
      </c>
      <c r="M29" s="58">
        <v>3</v>
      </c>
      <c r="N29" s="58">
        <v>2</v>
      </c>
    </row>
    <row r="30" spans="1:14" ht="12" customHeight="1">
      <c r="A30" s="185" t="s">
        <v>593</v>
      </c>
      <c r="B30" s="187"/>
      <c r="C30" s="71">
        <v>529</v>
      </c>
      <c r="D30" s="666">
        <v>442</v>
      </c>
      <c r="E30" s="58">
        <v>67</v>
      </c>
      <c r="F30" s="661">
        <v>20</v>
      </c>
      <c r="G30" s="71">
        <v>297</v>
      </c>
      <c r="H30" s="58">
        <v>249</v>
      </c>
      <c r="I30" s="58">
        <v>44</v>
      </c>
      <c r="J30" s="58">
        <v>4</v>
      </c>
      <c r="K30" s="200">
        <v>232</v>
      </c>
      <c r="L30" s="58">
        <v>193</v>
      </c>
      <c r="M30" s="58">
        <v>23</v>
      </c>
      <c r="N30" s="58">
        <v>16</v>
      </c>
    </row>
    <row r="31" spans="1:14" ht="12" customHeight="1">
      <c r="A31" s="192" t="s">
        <v>594</v>
      </c>
      <c r="B31" s="193"/>
      <c r="C31" s="194">
        <v>240</v>
      </c>
      <c r="D31" s="667">
        <v>204</v>
      </c>
      <c r="E31" s="85">
        <v>28</v>
      </c>
      <c r="F31" s="662">
        <v>8</v>
      </c>
      <c r="G31" s="194">
        <v>109</v>
      </c>
      <c r="H31" s="85">
        <v>87</v>
      </c>
      <c r="I31" s="85">
        <v>20</v>
      </c>
      <c r="J31" s="85">
        <v>2</v>
      </c>
      <c r="K31" s="201">
        <v>131</v>
      </c>
      <c r="L31" s="85">
        <v>117</v>
      </c>
      <c r="M31" s="85">
        <v>8</v>
      </c>
      <c r="N31" s="85">
        <v>6</v>
      </c>
    </row>
    <row r="32" spans="1:14" ht="12" customHeight="1">
      <c r="A32" s="185" t="s">
        <v>595</v>
      </c>
      <c r="B32" s="187"/>
      <c r="C32" s="71">
        <v>309</v>
      </c>
      <c r="D32" s="666">
        <v>272</v>
      </c>
      <c r="E32" s="58">
        <v>28</v>
      </c>
      <c r="F32" s="661">
        <v>9</v>
      </c>
      <c r="G32" s="71">
        <v>189</v>
      </c>
      <c r="H32" s="58">
        <v>166</v>
      </c>
      <c r="I32" s="58">
        <v>20</v>
      </c>
      <c r="J32" s="58">
        <v>3</v>
      </c>
      <c r="K32" s="200">
        <v>120</v>
      </c>
      <c r="L32" s="58">
        <v>106</v>
      </c>
      <c r="M32" s="58">
        <v>8</v>
      </c>
      <c r="N32" s="58">
        <v>6</v>
      </c>
    </row>
    <row r="33" spans="1:14" ht="12" customHeight="1">
      <c r="A33" s="185" t="s">
        <v>596</v>
      </c>
      <c r="B33" s="187"/>
      <c r="C33" s="71">
        <v>892</v>
      </c>
      <c r="D33" s="666">
        <v>765</v>
      </c>
      <c r="E33" s="58">
        <v>102</v>
      </c>
      <c r="F33" s="661">
        <v>25</v>
      </c>
      <c r="G33" s="71">
        <v>492</v>
      </c>
      <c r="H33" s="58">
        <v>419</v>
      </c>
      <c r="I33" s="58">
        <v>67</v>
      </c>
      <c r="J33" s="58">
        <v>6</v>
      </c>
      <c r="K33" s="200">
        <v>400</v>
      </c>
      <c r="L33" s="58">
        <v>346</v>
      </c>
      <c r="M33" s="58">
        <v>35</v>
      </c>
      <c r="N33" s="58">
        <v>19</v>
      </c>
    </row>
    <row r="34" spans="1:14" ht="12" customHeight="1">
      <c r="A34" s="185" t="s">
        <v>597</v>
      </c>
      <c r="B34" s="187"/>
      <c r="C34" s="71">
        <v>620</v>
      </c>
      <c r="D34" s="666">
        <v>559</v>
      </c>
      <c r="E34" s="58">
        <v>49</v>
      </c>
      <c r="F34" s="661">
        <v>12</v>
      </c>
      <c r="G34" s="71">
        <v>350</v>
      </c>
      <c r="H34" s="58">
        <v>316</v>
      </c>
      <c r="I34" s="58">
        <v>33</v>
      </c>
      <c r="J34" s="58">
        <v>1</v>
      </c>
      <c r="K34" s="200">
        <v>270</v>
      </c>
      <c r="L34" s="58">
        <v>243</v>
      </c>
      <c r="M34" s="58">
        <v>16</v>
      </c>
      <c r="N34" s="58">
        <v>11</v>
      </c>
    </row>
    <row r="35" spans="1:14" ht="12" customHeight="1">
      <c r="A35" s="185" t="s">
        <v>598</v>
      </c>
      <c r="B35" s="187"/>
      <c r="C35" s="71">
        <v>604</v>
      </c>
      <c r="D35" s="666">
        <v>528</v>
      </c>
      <c r="E35" s="58">
        <v>62</v>
      </c>
      <c r="F35" s="661">
        <v>14</v>
      </c>
      <c r="G35" s="71">
        <v>331</v>
      </c>
      <c r="H35" s="58">
        <v>293</v>
      </c>
      <c r="I35" s="58">
        <v>38</v>
      </c>
      <c r="J35" s="58" t="s">
        <v>509</v>
      </c>
      <c r="K35" s="200">
        <v>273</v>
      </c>
      <c r="L35" s="58">
        <v>235</v>
      </c>
      <c r="M35" s="58">
        <v>24</v>
      </c>
      <c r="N35" s="58">
        <v>14</v>
      </c>
    </row>
    <row r="36" spans="1:14" ht="12" customHeight="1">
      <c r="A36" s="185" t="s">
        <v>599</v>
      </c>
      <c r="B36" s="187"/>
      <c r="C36" s="71">
        <v>460</v>
      </c>
      <c r="D36" s="666">
        <v>391</v>
      </c>
      <c r="E36" s="58">
        <v>53</v>
      </c>
      <c r="F36" s="661">
        <v>16</v>
      </c>
      <c r="G36" s="71">
        <v>250</v>
      </c>
      <c r="H36" s="58">
        <v>213</v>
      </c>
      <c r="I36" s="58">
        <v>35</v>
      </c>
      <c r="J36" s="58">
        <v>2</v>
      </c>
      <c r="K36" s="200">
        <v>210</v>
      </c>
      <c r="L36" s="58">
        <v>178</v>
      </c>
      <c r="M36" s="58">
        <v>18</v>
      </c>
      <c r="N36" s="58">
        <v>14</v>
      </c>
    </row>
    <row r="37" spans="1:14" ht="12" customHeight="1">
      <c r="A37" s="189" t="s">
        <v>600</v>
      </c>
      <c r="B37" s="190"/>
      <c r="C37" s="191">
        <v>350</v>
      </c>
      <c r="D37" s="665">
        <v>282</v>
      </c>
      <c r="E37" s="80">
        <v>47</v>
      </c>
      <c r="F37" s="660">
        <v>21</v>
      </c>
      <c r="G37" s="191">
        <v>185</v>
      </c>
      <c r="H37" s="80">
        <v>150</v>
      </c>
      <c r="I37" s="80">
        <v>28</v>
      </c>
      <c r="J37" s="80">
        <v>7</v>
      </c>
      <c r="K37" s="199">
        <v>165</v>
      </c>
      <c r="L37" s="80">
        <v>132</v>
      </c>
      <c r="M37" s="80">
        <v>19</v>
      </c>
      <c r="N37" s="80">
        <v>14</v>
      </c>
    </row>
    <row r="38" spans="1:14" ht="12" customHeight="1">
      <c r="A38" s="185" t="s">
        <v>601</v>
      </c>
      <c r="B38" s="187"/>
      <c r="C38" s="71">
        <v>318</v>
      </c>
      <c r="D38" s="666">
        <v>256</v>
      </c>
      <c r="E38" s="58">
        <v>44</v>
      </c>
      <c r="F38" s="661">
        <v>18</v>
      </c>
      <c r="G38" s="71">
        <v>173</v>
      </c>
      <c r="H38" s="58">
        <v>137</v>
      </c>
      <c r="I38" s="58">
        <v>29</v>
      </c>
      <c r="J38" s="58">
        <v>7</v>
      </c>
      <c r="K38" s="200">
        <v>145</v>
      </c>
      <c r="L38" s="58">
        <v>119</v>
      </c>
      <c r="M38" s="58">
        <v>15</v>
      </c>
      <c r="N38" s="58">
        <v>11</v>
      </c>
    </row>
    <row r="39" spans="1:14" ht="12" customHeight="1">
      <c r="A39" s="185" t="s">
        <v>602</v>
      </c>
      <c r="B39" s="187"/>
      <c r="C39" s="71">
        <v>554</v>
      </c>
      <c r="D39" s="666">
        <v>497</v>
      </c>
      <c r="E39" s="58">
        <v>47</v>
      </c>
      <c r="F39" s="661">
        <v>10</v>
      </c>
      <c r="G39" s="71">
        <v>330</v>
      </c>
      <c r="H39" s="58">
        <v>296</v>
      </c>
      <c r="I39" s="58">
        <v>32</v>
      </c>
      <c r="J39" s="58">
        <v>2</v>
      </c>
      <c r="K39" s="200">
        <v>224</v>
      </c>
      <c r="L39" s="58">
        <v>201</v>
      </c>
      <c r="M39" s="58">
        <v>15</v>
      </c>
      <c r="N39" s="58">
        <v>8</v>
      </c>
    </row>
    <row r="40" spans="1:14" ht="12" customHeight="1">
      <c r="A40" s="185" t="s">
        <v>603</v>
      </c>
      <c r="B40" s="187"/>
      <c r="C40" s="71">
        <v>578</v>
      </c>
      <c r="D40" s="666">
        <v>512</v>
      </c>
      <c r="E40" s="58">
        <v>46</v>
      </c>
      <c r="F40" s="661">
        <v>20</v>
      </c>
      <c r="G40" s="71">
        <v>334</v>
      </c>
      <c r="H40" s="58">
        <v>301</v>
      </c>
      <c r="I40" s="58">
        <v>27</v>
      </c>
      <c r="J40" s="58">
        <v>6</v>
      </c>
      <c r="K40" s="200">
        <v>244</v>
      </c>
      <c r="L40" s="58">
        <v>211</v>
      </c>
      <c r="M40" s="58">
        <v>19</v>
      </c>
      <c r="N40" s="58">
        <v>14</v>
      </c>
    </row>
    <row r="41" spans="1:14" ht="12" customHeight="1">
      <c r="A41" s="192" t="s">
        <v>604</v>
      </c>
      <c r="B41" s="193"/>
      <c r="C41" s="194">
        <v>240</v>
      </c>
      <c r="D41" s="667">
        <v>198</v>
      </c>
      <c r="E41" s="85">
        <v>31</v>
      </c>
      <c r="F41" s="662">
        <v>11</v>
      </c>
      <c r="G41" s="194">
        <v>130</v>
      </c>
      <c r="H41" s="85">
        <v>107</v>
      </c>
      <c r="I41" s="85">
        <v>21</v>
      </c>
      <c r="J41" s="85">
        <v>2</v>
      </c>
      <c r="K41" s="201">
        <v>110</v>
      </c>
      <c r="L41" s="85">
        <v>91</v>
      </c>
      <c r="M41" s="85">
        <v>10</v>
      </c>
      <c r="N41" s="85">
        <v>9</v>
      </c>
    </row>
    <row r="42" spans="1:14" ht="12" customHeight="1">
      <c r="A42" s="185" t="s">
        <v>605</v>
      </c>
      <c r="B42" s="187"/>
      <c r="C42" s="71">
        <v>1792</v>
      </c>
      <c r="D42" s="666">
        <v>1604</v>
      </c>
      <c r="E42" s="58">
        <v>151</v>
      </c>
      <c r="F42" s="661">
        <v>37</v>
      </c>
      <c r="G42" s="71">
        <v>1068</v>
      </c>
      <c r="H42" s="58">
        <v>943</v>
      </c>
      <c r="I42" s="58">
        <v>118</v>
      </c>
      <c r="J42" s="58">
        <v>7</v>
      </c>
      <c r="K42" s="200">
        <v>724</v>
      </c>
      <c r="L42" s="58">
        <v>661</v>
      </c>
      <c r="M42" s="58">
        <v>33</v>
      </c>
      <c r="N42" s="58">
        <v>30</v>
      </c>
    </row>
    <row r="43" spans="1:14" ht="12" customHeight="1">
      <c r="A43" s="185" t="s">
        <v>606</v>
      </c>
      <c r="B43" s="187"/>
      <c r="C43" s="71">
        <v>316</v>
      </c>
      <c r="D43" s="666">
        <v>264</v>
      </c>
      <c r="E43" s="58">
        <v>40</v>
      </c>
      <c r="F43" s="661">
        <v>12</v>
      </c>
      <c r="G43" s="71">
        <v>169</v>
      </c>
      <c r="H43" s="58">
        <v>140</v>
      </c>
      <c r="I43" s="58">
        <v>26</v>
      </c>
      <c r="J43" s="58">
        <v>3</v>
      </c>
      <c r="K43" s="200">
        <v>147</v>
      </c>
      <c r="L43" s="58">
        <v>124</v>
      </c>
      <c r="M43" s="58">
        <v>14</v>
      </c>
      <c r="N43" s="58">
        <v>9</v>
      </c>
    </row>
    <row r="44" spans="1:14" ht="12" customHeight="1">
      <c r="A44" s="185" t="s">
        <v>607</v>
      </c>
      <c r="B44" s="187"/>
      <c r="C44" s="71">
        <v>282</v>
      </c>
      <c r="D44" s="666">
        <v>245</v>
      </c>
      <c r="E44" s="58">
        <v>29</v>
      </c>
      <c r="F44" s="661">
        <v>8</v>
      </c>
      <c r="G44" s="71">
        <v>157</v>
      </c>
      <c r="H44" s="58">
        <v>137</v>
      </c>
      <c r="I44" s="58">
        <v>19</v>
      </c>
      <c r="J44" s="58">
        <v>1</v>
      </c>
      <c r="K44" s="200">
        <v>125</v>
      </c>
      <c r="L44" s="58">
        <v>108</v>
      </c>
      <c r="M44" s="58">
        <v>10</v>
      </c>
      <c r="N44" s="58">
        <v>7</v>
      </c>
    </row>
    <row r="45" spans="1:14" ht="12" customHeight="1">
      <c r="A45" s="185" t="s">
        <v>608</v>
      </c>
      <c r="B45" s="187"/>
      <c r="C45" s="71">
        <v>331</v>
      </c>
      <c r="D45" s="666">
        <v>281</v>
      </c>
      <c r="E45" s="58">
        <v>39</v>
      </c>
      <c r="F45" s="661">
        <v>11</v>
      </c>
      <c r="G45" s="71">
        <v>194</v>
      </c>
      <c r="H45" s="58">
        <v>161</v>
      </c>
      <c r="I45" s="58">
        <v>32</v>
      </c>
      <c r="J45" s="58">
        <v>1</v>
      </c>
      <c r="K45" s="200">
        <v>137</v>
      </c>
      <c r="L45" s="58">
        <v>120</v>
      </c>
      <c r="M45" s="58">
        <v>7</v>
      </c>
      <c r="N45" s="58">
        <v>10</v>
      </c>
    </row>
    <row r="46" spans="1:14" ht="12" customHeight="1">
      <c r="A46" s="185" t="s">
        <v>609</v>
      </c>
      <c r="B46" s="187"/>
      <c r="C46" s="71">
        <v>476</v>
      </c>
      <c r="D46" s="666">
        <v>402</v>
      </c>
      <c r="E46" s="58">
        <v>53</v>
      </c>
      <c r="F46" s="661">
        <v>21</v>
      </c>
      <c r="G46" s="71">
        <v>271</v>
      </c>
      <c r="H46" s="58">
        <v>228</v>
      </c>
      <c r="I46" s="58">
        <v>37</v>
      </c>
      <c r="J46" s="58">
        <v>6</v>
      </c>
      <c r="K46" s="200">
        <v>205</v>
      </c>
      <c r="L46" s="58">
        <v>174</v>
      </c>
      <c r="M46" s="58">
        <v>16</v>
      </c>
      <c r="N46" s="58">
        <v>15</v>
      </c>
    </row>
    <row r="47" spans="1:14" ht="12" customHeight="1">
      <c r="A47" s="189" t="s">
        <v>610</v>
      </c>
      <c r="B47" s="190"/>
      <c r="C47" s="191">
        <v>493</v>
      </c>
      <c r="D47" s="665">
        <v>425</v>
      </c>
      <c r="E47" s="80">
        <v>57</v>
      </c>
      <c r="F47" s="660">
        <v>10</v>
      </c>
      <c r="G47" s="191">
        <v>289</v>
      </c>
      <c r="H47" s="80">
        <v>243</v>
      </c>
      <c r="I47" s="80">
        <v>46</v>
      </c>
      <c r="J47" s="80" t="s">
        <v>509</v>
      </c>
      <c r="K47" s="199">
        <v>204</v>
      </c>
      <c r="L47" s="80">
        <v>182</v>
      </c>
      <c r="M47" s="80">
        <v>11</v>
      </c>
      <c r="N47" s="80">
        <v>10</v>
      </c>
    </row>
    <row r="48" spans="1:14" ht="12" customHeight="1">
      <c r="A48" s="185" t="s">
        <v>611</v>
      </c>
      <c r="B48" s="187"/>
      <c r="C48" s="71">
        <v>311</v>
      </c>
      <c r="D48" s="666">
        <v>278</v>
      </c>
      <c r="E48" s="58">
        <v>27</v>
      </c>
      <c r="F48" s="661">
        <v>6</v>
      </c>
      <c r="G48" s="71">
        <v>179</v>
      </c>
      <c r="H48" s="58">
        <v>161</v>
      </c>
      <c r="I48" s="58">
        <v>17</v>
      </c>
      <c r="J48" s="58">
        <v>1</v>
      </c>
      <c r="K48" s="200">
        <v>132</v>
      </c>
      <c r="L48" s="58">
        <v>117</v>
      </c>
      <c r="M48" s="58">
        <v>10</v>
      </c>
      <c r="N48" s="58">
        <v>5</v>
      </c>
    </row>
    <row r="49" spans="1:14" ht="12" customHeight="1">
      <c r="A49" s="185" t="s">
        <v>612</v>
      </c>
      <c r="B49" s="187"/>
      <c r="C49" s="71">
        <v>1632</v>
      </c>
      <c r="D49" s="666">
        <v>1463</v>
      </c>
      <c r="E49" s="58">
        <v>140</v>
      </c>
      <c r="F49" s="661">
        <v>29</v>
      </c>
      <c r="G49" s="71">
        <v>1002</v>
      </c>
      <c r="H49" s="58">
        <v>892</v>
      </c>
      <c r="I49" s="58">
        <v>104</v>
      </c>
      <c r="J49" s="58">
        <v>6</v>
      </c>
      <c r="K49" s="200">
        <v>630</v>
      </c>
      <c r="L49" s="58">
        <v>571</v>
      </c>
      <c r="M49" s="58">
        <v>36</v>
      </c>
      <c r="N49" s="58">
        <v>23</v>
      </c>
    </row>
    <row r="50" spans="1:14" ht="12" customHeight="1">
      <c r="A50" s="185" t="s">
        <v>613</v>
      </c>
      <c r="B50" s="187"/>
      <c r="C50" s="71">
        <v>1068</v>
      </c>
      <c r="D50" s="666">
        <v>943</v>
      </c>
      <c r="E50" s="58">
        <v>101</v>
      </c>
      <c r="F50" s="661">
        <v>24</v>
      </c>
      <c r="G50" s="71">
        <v>597</v>
      </c>
      <c r="H50" s="58">
        <v>519</v>
      </c>
      <c r="I50" s="58">
        <v>74</v>
      </c>
      <c r="J50" s="58">
        <v>4</v>
      </c>
      <c r="K50" s="200">
        <v>471</v>
      </c>
      <c r="L50" s="58">
        <v>424</v>
      </c>
      <c r="M50" s="58">
        <v>27</v>
      </c>
      <c r="N50" s="58">
        <v>20</v>
      </c>
    </row>
    <row r="51" spans="1:14" ht="12" customHeight="1">
      <c r="A51" s="192" t="s">
        <v>614</v>
      </c>
      <c r="B51" s="193"/>
      <c r="C51" s="194">
        <v>938</v>
      </c>
      <c r="D51" s="667">
        <v>827</v>
      </c>
      <c r="E51" s="85">
        <v>88</v>
      </c>
      <c r="F51" s="662">
        <v>23</v>
      </c>
      <c r="G51" s="194">
        <v>543</v>
      </c>
      <c r="H51" s="85">
        <v>478</v>
      </c>
      <c r="I51" s="85">
        <v>63</v>
      </c>
      <c r="J51" s="85">
        <v>2</v>
      </c>
      <c r="K51" s="201">
        <v>395</v>
      </c>
      <c r="L51" s="85">
        <v>349</v>
      </c>
      <c r="M51" s="85">
        <v>25</v>
      </c>
      <c r="N51" s="85">
        <v>21</v>
      </c>
    </row>
    <row r="52" spans="1:14" ht="12" customHeight="1">
      <c r="A52" s="185" t="s">
        <v>615</v>
      </c>
      <c r="B52" s="187"/>
      <c r="C52" s="71">
        <v>1365</v>
      </c>
      <c r="D52" s="666">
        <v>1235</v>
      </c>
      <c r="E52" s="58">
        <v>92</v>
      </c>
      <c r="F52" s="661">
        <v>38</v>
      </c>
      <c r="G52" s="71">
        <v>834</v>
      </c>
      <c r="H52" s="58">
        <v>754</v>
      </c>
      <c r="I52" s="58">
        <v>69</v>
      </c>
      <c r="J52" s="58">
        <v>11</v>
      </c>
      <c r="K52" s="200">
        <v>531</v>
      </c>
      <c r="L52" s="58">
        <v>481</v>
      </c>
      <c r="M52" s="58">
        <v>23</v>
      </c>
      <c r="N52" s="58">
        <v>27</v>
      </c>
    </row>
    <row r="53" spans="1:14" ht="12" customHeight="1">
      <c r="A53" s="185" t="s">
        <v>616</v>
      </c>
      <c r="B53" s="187"/>
      <c r="C53" s="71">
        <v>763</v>
      </c>
      <c r="D53" s="666">
        <v>691</v>
      </c>
      <c r="E53" s="58">
        <v>61</v>
      </c>
      <c r="F53" s="661">
        <v>11</v>
      </c>
      <c r="G53" s="71">
        <v>448</v>
      </c>
      <c r="H53" s="58">
        <v>405</v>
      </c>
      <c r="I53" s="58">
        <v>42</v>
      </c>
      <c r="J53" s="58">
        <v>1</v>
      </c>
      <c r="K53" s="200">
        <v>315</v>
      </c>
      <c r="L53" s="58">
        <v>286</v>
      </c>
      <c r="M53" s="58">
        <v>19</v>
      </c>
      <c r="N53" s="58">
        <v>10</v>
      </c>
    </row>
    <row r="54" spans="1:14" ht="12" customHeight="1">
      <c r="A54" s="185" t="s">
        <v>617</v>
      </c>
      <c r="B54" s="187"/>
      <c r="C54" s="71">
        <v>909</v>
      </c>
      <c r="D54" s="666">
        <v>829</v>
      </c>
      <c r="E54" s="58">
        <v>66</v>
      </c>
      <c r="F54" s="661">
        <v>14</v>
      </c>
      <c r="G54" s="71">
        <v>559</v>
      </c>
      <c r="H54" s="58">
        <v>516</v>
      </c>
      <c r="I54" s="58">
        <v>41</v>
      </c>
      <c r="J54" s="58">
        <v>2</v>
      </c>
      <c r="K54" s="200">
        <v>350</v>
      </c>
      <c r="L54" s="58">
        <v>313</v>
      </c>
      <c r="M54" s="58">
        <v>25</v>
      </c>
      <c r="N54" s="58">
        <v>12</v>
      </c>
    </row>
    <row r="55" spans="1:14" ht="12" customHeight="1">
      <c r="A55" s="185" t="s">
        <v>618</v>
      </c>
      <c r="B55" s="187"/>
      <c r="C55" s="71">
        <v>475</v>
      </c>
      <c r="D55" s="666">
        <v>438</v>
      </c>
      <c r="E55" s="58">
        <v>34</v>
      </c>
      <c r="F55" s="661">
        <v>3</v>
      </c>
      <c r="G55" s="71">
        <v>269</v>
      </c>
      <c r="H55" s="58">
        <v>250</v>
      </c>
      <c r="I55" s="58">
        <v>18</v>
      </c>
      <c r="J55" s="58">
        <v>1</v>
      </c>
      <c r="K55" s="200">
        <v>206</v>
      </c>
      <c r="L55" s="58">
        <v>188</v>
      </c>
      <c r="M55" s="58">
        <v>16</v>
      </c>
      <c r="N55" s="58">
        <v>2</v>
      </c>
    </row>
    <row r="56" spans="1:14" ht="12" customHeight="1">
      <c r="A56" s="185" t="s">
        <v>619</v>
      </c>
      <c r="B56" s="187"/>
      <c r="C56" s="71">
        <v>732</v>
      </c>
      <c r="D56" s="666">
        <v>687</v>
      </c>
      <c r="E56" s="58">
        <v>39</v>
      </c>
      <c r="F56" s="661">
        <v>6</v>
      </c>
      <c r="G56" s="71">
        <v>423</v>
      </c>
      <c r="H56" s="58">
        <v>394</v>
      </c>
      <c r="I56" s="58">
        <v>28</v>
      </c>
      <c r="J56" s="58">
        <v>1</v>
      </c>
      <c r="K56" s="200">
        <v>309</v>
      </c>
      <c r="L56" s="58">
        <v>293</v>
      </c>
      <c r="M56" s="58">
        <v>11</v>
      </c>
      <c r="N56" s="58">
        <v>5</v>
      </c>
    </row>
    <row r="57" spans="1:14" ht="12" customHeight="1">
      <c r="A57" s="189" t="s">
        <v>620</v>
      </c>
      <c r="B57" s="190"/>
      <c r="C57" s="191">
        <v>632</v>
      </c>
      <c r="D57" s="665">
        <v>549</v>
      </c>
      <c r="E57" s="80">
        <v>63</v>
      </c>
      <c r="F57" s="660">
        <v>20</v>
      </c>
      <c r="G57" s="191">
        <v>360</v>
      </c>
      <c r="H57" s="80">
        <v>310</v>
      </c>
      <c r="I57" s="80">
        <v>48</v>
      </c>
      <c r="J57" s="80">
        <v>2</v>
      </c>
      <c r="K57" s="199">
        <v>272</v>
      </c>
      <c r="L57" s="80">
        <v>239</v>
      </c>
      <c r="M57" s="80">
        <v>15</v>
      </c>
      <c r="N57" s="80">
        <v>18</v>
      </c>
    </row>
    <row r="58" spans="1:14" ht="12" customHeight="1">
      <c r="A58" s="185" t="s">
        <v>621</v>
      </c>
      <c r="B58" s="187"/>
      <c r="C58" s="71">
        <v>2022</v>
      </c>
      <c r="D58" s="666">
        <v>1803</v>
      </c>
      <c r="E58" s="58">
        <v>188</v>
      </c>
      <c r="F58" s="661">
        <v>31</v>
      </c>
      <c r="G58" s="71">
        <v>1086</v>
      </c>
      <c r="H58" s="58">
        <v>939</v>
      </c>
      <c r="I58" s="58">
        <v>142</v>
      </c>
      <c r="J58" s="58">
        <v>5</v>
      </c>
      <c r="K58" s="200">
        <v>936</v>
      </c>
      <c r="L58" s="58">
        <v>864</v>
      </c>
      <c r="M58" s="58">
        <v>46</v>
      </c>
      <c r="N58" s="58">
        <v>26</v>
      </c>
    </row>
    <row r="59" spans="1:14" ht="12" customHeight="1">
      <c r="A59" s="185" t="s">
        <v>622</v>
      </c>
      <c r="B59" s="187"/>
      <c r="C59" s="71">
        <v>1700</v>
      </c>
      <c r="D59" s="666">
        <v>1518</v>
      </c>
      <c r="E59" s="58">
        <v>155</v>
      </c>
      <c r="F59" s="661">
        <v>27</v>
      </c>
      <c r="G59" s="71">
        <v>935</v>
      </c>
      <c r="H59" s="58">
        <v>809</v>
      </c>
      <c r="I59" s="58">
        <v>120</v>
      </c>
      <c r="J59" s="58">
        <v>6</v>
      </c>
      <c r="K59" s="200">
        <v>765</v>
      </c>
      <c r="L59" s="58">
        <v>709</v>
      </c>
      <c r="M59" s="58">
        <v>35</v>
      </c>
      <c r="N59" s="58">
        <v>21</v>
      </c>
    </row>
    <row r="60" spans="1:14" ht="12" customHeight="1">
      <c r="A60" s="185" t="s">
        <v>623</v>
      </c>
      <c r="B60" s="187"/>
      <c r="C60" s="71">
        <v>840</v>
      </c>
      <c r="D60" s="666">
        <v>748</v>
      </c>
      <c r="E60" s="58">
        <v>69</v>
      </c>
      <c r="F60" s="661">
        <v>22</v>
      </c>
      <c r="G60" s="71">
        <v>463</v>
      </c>
      <c r="H60" s="58">
        <v>408</v>
      </c>
      <c r="I60" s="58">
        <v>52</v>
      </c>
      <c r="J60" s="58">
        <v>3</v>
      </c>
      <c r="K60" s="200">
        <v>377</v>
      </c>
      <c r="L60" s="58">
        <v>340</v>
      </c>
      <c r="M60" s="58">
        <v>17</v>
      </c>
      <c r="N60" s="58">
        <v>19</v>
      </c>
    </row>
    <row r="61" spans="1:14" ht="12" customHeight="1">
      <c r="A61" s="192" t="s">
        <v>624</v>
      </c>
      <c r="B61" s="193"/>
      <c r="C61" s="194">
        <v>511</v>
      </c>
      <c r="D61" s="667">
        <v>414</v>
      </c>
      <c r="E61" s="85">
        <v>69</v>
      </c>
      <c r="F61" s="662">
        <v>28</v>
      </c>
      <c r="G61" s="194">
        <v>297</v>
      </c>
      <c r="H61" s="85">
        <v>241</v>
      </c>
      <c r="I61" s="85">
        <v>53</v>
      </c>
      <c r="J61" s="85">
        <v>3</v>
      </c>
      <c r="K61" s="201">
        <v>214</v>
      </c>
      <c r="L61" s="85">
        <v>173</v>
      </c>
      <c r="M61" s="85">
        <v>16</v>
      </c>
      <c r="N61" s="85">
        <v>25</v>
      </c>
    </row>
    <row r="62" spans="1:14" ht="12" customHeight="1">
      <c r="A62" s="185" t="s">
        <v>625</v>
      </c>
      <c r="B62" s="187"/>
      <c r="C62" s="71">
        <v>679</v>
      </c>
      <c r="D62" s="666">
        <v>582</v>
      </c>
      <c r="E62" s="58">
        <v>83</v>
      </c>
      <c r="F62" s="661">
        <v>14</v>
      </c>
      <c r="G62" s="71">
        <v>363</v>
      </c>
      <c r="H62" s="58">
        <v>299</v>
      </c>
      <c r="I62" s="58">
        <v>59</v>
      </c>
      <c r="J62" s="58">
        <v>5</v>
      </c>
      <c r="K62" s="200">
        <v>316</v>
      </c>
      <c r="L62" s="58">
        <v>283</v>
      </c>
      <c r="M62" s="58">
        <v>24</v>
      </c>
      <c r="N62" s="58">
        <v>9</v>
      </c>
    </row>
    <row r="63" spans="1:14" ht="12" customHeight="1">
      <c r="A63" s="185" t="s">
        <v>637</v>
      </c>
      <c r="B63" s="187"/>
      <c r="C63" s="43">
        <v>108</v>
      </c>
      <c r="D63" s="666">
        <v>94</v>
      </c>
      <c r="E63" s="58">
        <v>10</v>
      </c>
      <c r="F63" s="661">
        <v>4</v>
      </c>
      <c r="G63" s="43">
        <v>69</v>
      </c>
      <c r="H63" s="58">
        <v>60</v>
      </c>
      <c r="I63" s="58">
        <v>7</v>
      </c>
      <c r="J63" s="58">
        <v>2</v>
      </c>
      <c r="K63" s="670">
        <v>39</v>
      </c>
      <c r="L63" s="58">
        <v>34</v>
      </c>
      <c r="M63" s="58">
        <v>3</v>
      </c>
      <c r="N63" s="58">
        <v>2</v>
      </c>
    </row>
    <row r="64" spans="1:14" ht="12" customHeight="1">
      <c r="A64" s="185" t="s">
        <v>638</v>
      </c>
      <c r="B64" s="187"/>
      <c r="C64" s="43">
        <v>105</v>
      </c>
      <c r="D64" s="670">
        <v>94</v>
      </c>
      <c r="E64" s="43">
        <v>9</v>
      </c>
      <c r="F64" s="671">
        <v>2</v>
      </c>
      <c r="G64" s="43">
        <v>74</v>
      </c>
      <c r="H64" s="43">
        <v>68</v>
      </c>
      <c r="I64" s="43">
        <v>6</v>
      </c>
      <c r="J64" s="71" t="s">
        <v>509</v>
      </c>
      <c r="K64" s="670">
        <v>31</v>
      </c>
      <c r="L64" s="43">
        <v>26</v>
      </c>
      <c r="M64" s="43">
        <v>3</v>
      </c>
      <c r="N64" s="43">
        <v>2</v>
      </c>
    </row>
    <row r="65" spans="1:14" ht="12" customHeight="1">
      <c r="A65" s="186" t="s">
        <v>639</v>
      </c>
      <c r="B65" s="188"/>
      <c r="C65" s="69" t="s">
        <v>231</v>
      </c>
      <c r="D65" s="202" t="s">
        <v>231</v>
      </c>
      <c r="E65" s="69" t="s">
        <v>231</v>
      </c>
      <c r="F65" s="672" t="s">
        <v>231</v>
      </c>
      <c r="G65" s="69" t="s">
        <v>231</v>
      </c>
      <c r="H65" s="69" t="s">
        <v>231</v>
      </c>
      <c r="I65" s="69" t="s">
        <v>231</v>
      </c>
      <c r="J65" s="69" t="s">
        <v>231</v>
      </c>
      <c r="K65" s="202" t="s">
        <v>231</v>
      </c>
      <c r="L65" s="69" t="s">
        <v>231</v>
      </c>
      <c r="M65" s="69" t="s">
        <v>231</v>
      </c>
      <c r="N65" s="69" t="s">
        <v>231</v>
      </c>
    </row>
  </sheetData>
  <mergeCells count="5">
    <mergeCell ref="C4:C5"/>
    <mergeCell ref="D4:F4"/>
    <mergeCell ref="K4:N4"/>
    <mergeCell ref="A4:B5"/>
    <mergeCell ref="G4:J4"/>
  </mergeCells>
  <hyperlinks>
    <hyperlink ref="A1" location="目次!A34" display="目次へ"/>
  </hyperlinks>
  <printOptions/>
  <pageMargins left="0.5905511811023623" right="0.5905511811023623" top="0.7874015748031497" bottom="0.3937007874015748" header="0.5118110236220472" footer="0.31496062992125984"/>
  <pageSetup firstPageNumber="36" useFirstPageNumber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selection activeCell="A1" sqref="A1"/>
    </sheetView>
  </sheetViews>
  <sheetFormatPr defaultColWidth="9.00390625" defaultRowHeight="13.5"/>
  <cols>
    <col min="1" max="1" width="9.625" style="44" customWidth="1"/>
    <col min="2" max="2" width="0.875" style="44" customWidth="1"/>
    <col min="3" max="6" width="8.125" style="42" customWidth="1"/>
    <col min="7" max="19" width="8.125" style="57" customWidth="1"/>
    <col min="20" max="22" width="8.125" style="61" customWidth="1"/>
    <col min="23" max="16384" width="9.00390625" style="42" customWidth="1"/>
  </cols>
  <sheetData>
    <row r="1" spans="1:12" s="875" customFormat="1" ht="15" customHeight="1">
      <c r="A1" s="893" t="s">
        <v>221</v>
      </c>
      <c r="L1" s="876"/>
    </row>
    <row r="2" spans="1:2" ht="13.5">
      <c r="A2" s="880" t="s">
        <v>239</v>
      </c>
      <c r="B2" s="41"/>
    </row>
    <row r="3" ht="6" customHeight="1"/>
    <row r="4" spans="1:22" s="55" customFormat="1" ht="38.25" customHeight="1">
      <c r="A4" s="1046" t="s">
        <v>834</v>
      </c>
      <c r="B4" s="1047"/>
      <c r="C4" s="643" t="s">
        <v>240</v>
      </c>
      <c r="D4" s="159" t="s">
        <v>656</v>
      </c>
      <c r="E4" s="643" t="s">
        <v>657</v>
      </c>
      <c r="F4" s="643" t="s">
        <v>723</v>
      </c>
      <c r="G4" s="147" t="s">
        <v>724</v>
      </c>
      <c r="H4" s="147" t="s">
        <v>725</v>
      </c>
      <c r="I4" s="643" t="s">
        <v>726</v>
      </c>
      <c r="J4" s="643" t="s">
        <v>832</v>
      </c>
      <c r="K4" s="643" t="s">
        <v>833</v>
      </c>
      <c r="L4" s="642" t="s">
        <v>761</v>
      </c>
      <c r="M4" s="159" t="s">
        <v>225</v>
      </c>
      <c r="N4" s="643" t="s">
        <v>226</v>
      </c>
      <c r="O4" s="159" t="s">
        <v>835</v>
      </c>
      <c r="P4" s="643" t="s">
        <v>241</v>
      </c>
      <c r="Q4" s="147" t="s">
        <v>242</v>
      </c>
      <c r="R4" s="147" t="s">
        <v>243</v>
      </c>
      <c r="S4" s="643" t="s">
        <v>227</v>
      </c>
      <c r="T4" s="643" t="s">
        <v>228</v>
      </c>
      <c r="U4" s="643" t="s">
        <v>229</v>
      </c>
      <c r="V4" s="642" t="s">
        <v>230</v>
      </c>
    </row>
    <row r="5" spans="1:22" ht="12" customHeight="1">
      <c r="A5" s="185" t="s">
        <v>564</v>
      </c>
      <c r="B5" s="187"/>
      <c r="C5" s="674">
        <v>41310</v>
      </c>
      <c r="D5" s="198">
        <f>SUM(D6:D64)</f>
        <v>77</v>
      </c>
      <c r="E5" s="198">
        <f>SUM(E6:E64)</f>
        <v>10</v>
      </c>
      <c r="F5" s="203">
        <v>9</v>
      </c>
      <c r="G5" s="204">
        <f aca="true" t="shared" si="0" ref="G5:V5">SUM(G6:G64)</f>
        <v>2</v>
      </c>
      <c r="H5" s="204">
        <f t="shared" si="0"/>
        <v>2008</v>
      </c>
      <c r="I5" s="204">
        <f t="shared" si="0"/>
        <v>5441</v>
      </c>
      <c r="J5" s="204">
        <f t="shared" si="0"/>
        <v>192</v>
      </c>
      <c r="K5" s="204">
        <f t="shared" si="0"/>
        <v>1674</v>
      </c>
      <c r="L5" s="204">
        <f t="shared" si="0"/>
        <v>1926</v>
      </c>
      <c r="M5" s="205">
        <f t="shared" si="0"/>
        <v>8394</v>
      </c>
      <c r="N5" s="205">
        <f t="shared" si="0"/>
        <v>1958</v>
      </c>
      <c r="O5" s="204">
        <f t="shared" si="0"/>
        <v>1761</v>
      </c>
      <c r="P5" s="204">
        <f t="shared" si="0"/>
        <v>1895</v>
      </c>
      <c r="Q5" s="204">
        <f t="shared" si="0"/>
        <v>4093</v>
      </c>
      <c r="R5" s="204">
        <f t="shared" si="0"/>
        <v>2650</v>
      </c>
      <c r="S5" s="204">
        <f t="shared" si="0"/>
        <v>160</v>
      </c>
      <c r="T5" s="205">
        <f t="shared" si="0"/>
        <v>6784</v>
      </c>
      <c r="U5" s="205">
        <f t="shared" si="0"/>
        <v>1305</v>
      </c>
      <c r="V5" s="205">
        <f t="shared" si="0"/>
        <v>971</v>
      </c>
    </row>
    <row r="6" spans="1:22" ht="12" customHeight="1">
      <c r="A6" s="189" t="s">
        <v>572</v>
      </c>
      <c r="B6" s="190"/>
      <c r="C6" s="675">
        <v>239</v>
      </c>
      <c r="D6" s="191" t="s">
        <v>509</v>
      </c>
      <c r="E6" s="191" t="s">
        <v>509</v>
      </c>
      <c r="F6" s="191" t="s">
        <v>509</v>
      </c>
      <c r="G6" s="80" t="s">
        <v>509</v>
      </c>
      <c r="H6" s="80">
        <v>8</v>
      </c>
      <c r="I6" s="80">
        <v>31</v>
      </c>
      <c r="J6" s="80">
        <v>1</v>
      </c>
      <c r="K6" s="80">
        <v>10</v>
      </c>
      <c r="L6" s="80">
        <v>7</v>
      </c>
      <c r="M6" s="80">
        <v>44</v>
      </c>
      <c r="N6" s="80">
        <v>9</v>
      </c>
      <c r="O6" s="80">
        <v>16</v>
      </c>
      <c r="P6" s="80">
        <v>8</v>
      </c>
      <c r="Q6" s="80">
        <v>24</v>
      </c>
      <c r="R6" s="80">
        <v>19</v>
      </c>
      <c r="S6" s="80">
        <v>1</v>
      </c>
      <c r="T6" s="80">
        <v>46</v>
      </c>
      <c r="U6" s="80">
        <v>5</v>
      </c>
      <c r="V6" s="80">
        <v>10</v>
      </c>
    </row>
    <row r="7" spans="1:22" ht="12" customHeight="1">
      <c r="A7" s="185" t="s">
        <v>573</v>
      </c>
      <c r="B7" s="187"/>
      <c r="C7" s="676">
        <v>263</v>
      </c>
      <c r="D7" s="71" t="s">
        <v>509</v>
      </c>
      <c r="E7" s="71" t="s">
        <v>509</v>
      </c>
      <c r="F7" s="71" t="s">
        <v>509</v>
      </c>
      <c r="G7" s="58" t="s">
        <v>509</v>
      </c>
      <c r="H7" s="58">
        <v>6</v>
      </c>
      <c r="I7" s="58">
        <v>33</v>
      </c>
      <c r="J7" s="58">
        <v>1</v>
      </c>
      <c r="K7" s="58">
        <v>6</v>
      </c>
      <c r="L7" s="58">
        <v>3</v>
      </c>
      <c r="M7" s="58">
        <v>64</v>
      </c>
      <c r="N7" s="58">
        <v>6</v>
      </c>
      <c r="O7" s="58">
        <v>23</v>
      </c>
      <c r="P7" s="58">
        <v>28</v>
      </c>
      <c r="Q7" s="58">
        <v>26</v>
      </c>
      <c r="R7" s="58">
        <v>13</v>
      </c>
      <c r="S7" s="58" t="s">
        <v>509</v>
      </c>
      <c r="T7" s="58">
        <v>37</v>
      </c>
      <c r="U7" s="58">
        <v>3</v>
      </c>
      <c r="V7" s="58">
        <v>14</v>
      </c>
    </row>
    <row r="8" spans="1:22" ht="12" customHeight="1">
      <c r="A8" s="185" t="s">
        <v>574</v>
      </c>
      <c r="B8" s="187"/>
      <c r="C8" s="676">
        <v>329</v>
      </c>
      <c r="D8" s="71" t="s">
        <v>509</v>
      </c>
      <c r="E8" s="71" t="s">
        <v>509</v>
      </c>
      <c r="F8" s="71" t="s">
        <v>509</v>
      </c>
      <c r="G8" s="58" t="s">
        <v>509</v>
      </c>
      <c r="H8" s="58">
        <v>8</v>
      </c>
      <c r="I8" s="58">
        <v>49</v>
      </c>
      <c r="J8" s="58">
        <v>1</v>
      </c>
      <c r="K8" s="58">
        <v>16</v>
      </c>
      <c r="L8" s="58">
        <v>9</v>
      </c>
      <c r="M8" s="58">
        <v>62</v>
      </c>
      <c r="N8" s="58">
        <v>7</v>
      </c>
      <c r="O8" s="58">
        <v>18</v>
      </c>
      <c r="P8" s="58">
        <v>12</v>
      </c>
      <c r="Q8" s="58">
        <v>64</v>
      </c>
      <c r="R8" s="58">
        <v>37</v>
      </c>
      <c r="S8" s="58" t="s">
        <v>509</v>
      </c>
      <c r="T8" s="58">
        <v>34</v>
      </c>
      <c r="U8" s="58">
        <v>4</v>
      </c>
      <c r="V8" s="58">
        <v>8</v>
      </c>
    </row>
    <row r="9" spans="1:22" ht="12" customHeight="1">
      <c r="A9" s="185" t="s">
        <v>575</v>
      </c>
      <c r="B9" s="187"/>
      <c r="C9" s="676">
        <v>260</v>
      </c>
      <c r="D9" s="71">
        <v>2</v>
      </c>
      <c r="E9" s="71" t="s">
        <v>509</v>
      </c>
      <c r="F9" s="71" t="s">
        <v>509</v>
      </c>
      <c r="G9" s="58" t="s">
        <v>509</v>
      </c>
      <c r="H9" s="58">
        <v>9</v>
      </c>
      <c r="I9" s="58">
        <v>52</v>
      </c>
      <c r="J9" s="58" t="s">
        <v>509</v>
      </c>
      <c r="K9" s="58">
        <v>5</v>
      </c>
      <c r="L9" s="58">
        <v>5</v>
      </c>
      <c r="M9" s="58">
        <v>41</v>
      </c>
      <c r="N9" s="58">
        <v>3</v>
      </c>
      <c r="O9" s="58">
        <v>36</v>
      </c>
      <c r="P9" s="58">
        <v>7</v>
      </c>
      <c r="Q9" s="58">
        <v>40</v>
      </c>
      <c r="R9" s="58">
        <v>20</v>
      </c>
      <c r="S9" s="58" t="s">
        <v>509</v>
      </c>
      <c r="T9" s="58">
        <v>33</v>
      </c>
      <c r="U9" s="58">
        <v>1</v>
      </c>
      <c r="V9" s="58">
        <v>6</v>
      </c>
    </row>
    <row r="10" spans="1:22" ht="12" customHeight="1">
      <c r="A10" s="192" t="s">
        <v>576</v>
      </c>
      <c r="B10" s="193"/>
      <c r="C10" s="677">
        <v>218</v>
      </c>
      <c r="D10" s="194" t="s">
        <v>509</v>
      </c>
      <c r="E10" s="194" t="s">
        <v>509</v>
      </c>
      <c r="F10" s="194" t="s">
        <v>509</v>
      </c>
      <c r="G10" s="85" t="s">
        <v>509</v>
      </c>
      <c r="H10" s="85" t="s">
        <v>509</v>
      </c>
      <c r="I10" s="85" t="s">
        <v>509</v>
      </c>
      <c r="J10" s="85" t="s">
        <v>509</v>
      </c>
      <c r="K10" s="85" t="s">
        <v>509</v>
      </c>
      <c r="L10" s="85">
        <v>1</v>
      </c>
      <c r="M10" s="85" t="s">
        <v>509</v>
      </c>
      <c r="N10" s="85" t="s">
        <v>509</v>
      </c>
      <c r="O10" s="85" t="s">
        <v>509</v>
      </c>
      <c r="P10" s="85" t="s">
        <v>509</v>
      </c>
      <c r="Q10" s="85" t="s">
        <v>509</v>
      </c>
      <c r="R10" s="85" t="s">
        <v>509</v>
      </c>
      <c r="S10" s="85" t="s">
        <v>509</v>
      </c>
      <c r="T10" s="85" t="s">
        <v>509</v>
      </c>
      <c r="U10" s="85">
        <v>217</v>
      </c>
      <c r="V10" s="85" t="s">
        <v>509</v>
      </c>
    </row>
    <row r="11" spans="1:22" ht="12" customHeight="1">
      <c r="A11" s="185" t="s">
        <v>827</v>
      </c>
      <c r="B11" s="187"/>
      <c r="C11" s="676">
        <v>3086</v>
      </c>
      <c r="D11" s="71">
        <v>5</v>
      </c>
      <c r="E11" s="71" t="s">
        <v>509</v>
      </c>
      <c r="F11" s="71" t="s">
        <v>509</v>
      </c>
      <c r="G11" s="58" t="s">
        <v>509</v>
      </c>
      <c r="H11" s="58">
        <v>145</v>
      </c>
      <c r="I11" s="58">
        <v>344</v>
      </c>
      <c r="J11" s="58">
        <v>16</v>
      </c>
      <c r="K11" s="58">
        <v>128</v>
      </c>
      <c r="L11" s="58">
        <v>123</v>
      </c>
      <c r="M11" s="58">
        <v>681</v>
      </c>
      <c r="N11" s="58">
        <v>138</v>
      </c>
      <c r="O11" s="58">
        <v>134</v>
      </c>
      <c r="P11" s="58">
        <v>134</v>
      </c>
      <c r="Q11" s="58">
        <v>316</v>
      </c>
      <c r="R11" s="58">
        <v>211</v>
      </c>
      <c r="S11" s="58">
        <v>17</v>
      </c>
      <c r="T11" s="58">
        <v>537</v>
      </c>
      <c r="U11" s="58">
        <v>82</v>
      </c>
      <c r="V11" s="58">
        <v>75</v>
      </c>
    </row>
    <row r="12" spans="1:22" ht="12" customHeight="1">
      <c r="A12" s="185" t="s">
        <v>577</v>
      </c>
      <c r="B12" s="187"/>
      <c r="C12" s="676">
        <v>683</v>
      </c>
      <c r="D12" s="71">
        <v>1</v>
      </c>
      <c r="E12" s="71">
        <v>6</v>
      </c>
      <c r="F12" s="71" t="s">
        <v>509</v>
      </c>
      <c r="G12" s="58" t="s">
        <v>509</v>
      </c>
      <c r="H12" s="58">
        <v>14</v>
      </c>
      <c r="I12" s="58">
        <v>102</v>
      </c>
      <c r="J12" s="58">
        <v>2</v>
      </c>
      <c r="K12" s="58">
        <v>27</v>
      </c>
      <c r="L12" s="58">
        <v>18</v>
      </c>
      <c r="M12" s="58">
        <v>136</v>
      </c>
      <c r="N12" s="58">
        <v>20</v>
      </c>
      <c r="O12" s="58">
        <v>56</v>
      </c>
      <c r="P12" s="58">
        <v>29</v>
      </c>
      <c r="Q12" s="58">
        <v>88</v>
      </c>
      <c r="R12" s="58">
        <v>48</v>
      </c>
      <c r="S12" s="58" t="s">
        <v>509</v>
      </c>
      <c r="T12" s="58">
        <v>96</v>
      </c>
      <c r="U12" s="58">
        <v>19</v>
      </c>
      <c r="V12" s="58">
        <v>21</v>
      </c>
    </row>
    <row r="13" spans="1:22" ht="12" customHeight="1">
      <c r="A13" s="185" t="s">
        <v>578</v>
      </c>
      <c r="B13" s="187"/>
      <c r="C13" s="676">
        <v>503</v>
      </c>
      <c r="D13" s="71" t="s">
        <v>509</v>
      </c>
      <c r="E13" s="71" t="s">
        <v>509</v>
      </c>
      <c r="F13" s="71" t="s">
        <v>509</v>
      </c>
      <c r="G13" s="58" t="s">
        <v>509</v>
      </c>
      <c r="H13" s="58">
        <v>16</v>
      </c>
      <c r="I13" s="58">
        <v>59</v>
      </c>
      <c r="J13" s="58">
        <v>2</v>
      </c>
      <c r="K13" s="58">
        <v>21</v>
      </c>
      <c r="L13" s="58">
        <v>11</v>
      </c>
      <c r="M13" s="58">
        <v>82</v>
      </c>
      <c r="N13" s="58">
        <v>28</v>
      </c>
      <c r="O13" s="58">
        <v>43</v>
      </c>
      <c r="P13" s="58">
        <v>16</v>
      </c>
      <c r="Q13" s="58">
        <v>47</v>
      </c>
      <c r="R13" s="58">
        <v>41</v>
      </c>
      <c r="S13" s="58" t="s">
        <v>509</v>
      </c>
      <c r="T13" s="58">
        <v>105</v>
      </c>
      <c r="U13" s="58">
        <v>11</v>
      </c>
      <c r="V13" s="58">
        <v>21</v>
      </c>
    </row>
    <row r="14" spans="1:22" ht="12" customHeight="1">
      <c r="A14" s="185" t="s">
        <v>579</v>
      </c>
      <c r="B14" s="187"/>
      <c r="C14" s="676">
        <v>1260</v>
      </c>
      <c r="D14" s="71">
        <v>8</v>
      </c>
      <c r="E14" s="71" t="s">
        <v>509</v>
      </c>
      <c r="F14" s="71" t="s">
        <v>509</v>
      </c>
      <c r="G14" s="58" t="s">
        <v>509</v>
      </c>
      <c r="H14" s="58">
        <v>56</v>
      </c>
      <c r="I14" s="58">
        <v>147</v>
      </c>
      <c r="J14" s="58">
        <v>5</v>
      </c>
      <c r="K14" s="58">
        <v>45</v>
      </c>
      <c r="L14" s="58">
        <v>45</v>
      </c>
      <c r="M14" s="58">
        <v>275</v>
      </c>
      <c r="N14" s="58">
        <v>51</v>
      </c>
      <c r="O14" s="58">
        <v>74</v>
      </c>
      <c r="P14" s="58">
        <v>43</v>
      </c>
      <c r="Q14" s="58">
        <v>156</v>
      </c>
      <c r="R14" s="58">
        <v>85</v>
      </c>
      <c r="S14" s="58">
        <v>3</v>
      </c>
      <c r="T14" s="58">
        <v>210</v>
      </c>
      <c r="U14" s="58">
        <v>31</v>
      </c>
      <c r="V14" s="58">
        <v>26</v>
      </c>
    </row>
    <row r="15" spans="1:22" ht="12" customHeight="1">
      <c r="A15" s="185" t="s">
        <v>580</v>
      </c>
      <c r="B15" s="187"/>
      <c r="C15" s="676">
        <v>1057</v>
      </c>
      <c r="D15" s="71" t="s">
        <v>509</v>
      </c>
      <c r="E15" s="71" t="s">
        <v>509</v>
      </c>
      <c r="F15" s="71" t="s">
        <v>509</v>
      </c>
      <c r="G15" s="58" t="s">
        <v>509</v>
      </c>
      <c r="H15" s="58">
        <v>47</v>
      </c>
      <c r="I15" s="58">
        <v>107</v>
      </c>
      <c r="J15" s="58">
        <v>3</v>
      </c>
      <c r="K15" s="58">
        <v>51</v>
      </c>
      <c r="L15" s="58">
        <v>27</v>
      </c>
      <c r="M15" s="58">
        <v>223</v>
      </c>
      <c r="N15" s="58">
        <v>47</v>
      </c>
      <c r="O15" s="58">
        <v>71</v>
      </c>
      <c r="P15" s="58">
        <v>57</v>
      </c>
      <c r="Q15" s="58">
        <v>108</v>
      </c>
      <c r="R15" s="58">
        <v>87</v>
      </c>
      <c r="S15" s="58">
        <v>1</v>
      </c>
      <c r="T15" s="58">
        <v>181</v>
      </c>
      <c r="U15" s="58">
        <v>31</v>
      </c>
      <c r="V15" s="58">
        <v>16</v>
      </c>
    </row>
    <row r="16" spans="1:22" ht="12" customHeight="1">
      <c r="A16" s="189" t="s">
        <v>581</v>
      </c>
      <c r="B16" s="190"/>
      <c r="C16" s="675">
        <v>898</v>
      </c>
      <c r="D16" s="191">
        <v>2</v>
      </c>
      <c r="E16" s="191" t="s">
        <v>509</v>
      </c>
      <c r="F16" s="191" t="s">
        <v>509</v>
      </c>
      <c r="G16" s="80" t="s">
        <v>509</v>
      </c>
      <c r="H16" s="80">
        <v>28</v>
      </c>
      <c r="I16" s="80">
        <v>94</v>
      </c>
      <c r="J16" s="80">
        <v>1</v>
      </c>
      <c r="K16" s="80">
        <v>42</v>
      </c>
      <c r="L16" s="80">
        <v>25</v>
      </c>
      <c r="M16" s="80">
        <v>201</v>
      </c>
      <c r="N16" s="80">
        <v>30</v>
      </c>
      <c r="O16" s="80">
        <v>48</v>
      </c>
      <c r="P16" s="80">
        <v>39</v>
      </c>
      <c r="Q16" s="80">
        <v>96</v>
      </c>
      <c r="R16" s="80">
        <v>99</v>
      </c>
      <c r="S16" s="80">
        <v>2</v>
      </c>
      <c r="T16" s="80">
        <v>152</v>
      </c>
      <c r="U16" s="80">
        <v>18</v>
      </c>
      <c r="V16" s="80">
        <v>21</v>
      </c>
    </row>
    <row r="17" spans="1:22" ht="12" customHeight="1">
      <c r="A17" s="185" t="s">
        <v>582</v>
      </c>
      <c r="B17" s="187"/>
      <c r="C17" s="676">
        <v>633</v>
      </c>
      <c r="D17" s="71">
        <v>2</v>
      </c>
      <c r="E17" s="71" t="s">
        <v>509</v>
      </c>
      <c r="F17" s="71" t="s">
        <v>509</v>
      </c>
      <c r="G17" s="58" t="s">
        <v>509</v>
      </c>
      <c r="H17" s="58">
        <v>22</v>
      </c>
      <c r="I17" s="58">
        <v>71</v>
      </c>
      <c r="J17" s="58">
        <v>4</v>
      </c>
      <c r="K17" s="58">
        <v>23</v>
      </c>
      <c r="L17" s="58">
        <v>18</v>
      </c>
      <c r="M17" s="58">
        <v>99</v>
      </c>
      <c r="N17" s="58">
        <v>22</v>
      </c>
      <c r="O17" s="58">
        <v>38</v>
      </c>
      <c r="P17" s="58">
        <v>40</v>
      </c>
      <c r="Q17" s="58">
        <v>80</v>
      </c>
      <c r="R17" s="58">
        <v>60</v>
      </c>
      <c r="S17" s="58">
        <v>1</v>
      </c>
      <c r="T17" s="58">
        <v>118</v>
      </c>
      <c r="U17" s="58">
        <v>18</v>
      </c>
      <c r="V17" s="58">
        <v>17</v>
      </c>
    </row>
    <row r="18" spans="1:22" ht="12" customHeight="1">
      <c r="A18" s="185" t="s">
        <v>583</v>
      </c>
      <c r="B18" s="187"/>
      <c r="C18" s="676">
        <v>935</v>
      </c>
      <c r="D18" s="71">
        <v>1</v>
      </c>
      <c r="E18" s="71" t="s">
        <v>509</v>
      </c>
      <c r="F18" s="71" t="s">
        <v>509</v>
      </c>
      <c r="G18" s="58" t="s">
        <v>509</v>
      </c>
      <c r="H18" s="58">
        <v>37</v>
      </c>
      <c r="I18" s="58">
        <v>132</v>
      </c>
      <c r="J18" s="58">
        <v>3</v>
      </c>
      <c r="K18" s="58">
        <v>42</v>
      </c>
      <c r="L18" s="58">
        <v>29</v>
      </c>
      <c r="M18" s="58">
        <v>173</v>
      </c>
      <c r="N18" s="58">
        <v>40</v>
      </c>
      <c r="O18" s="58">
        <v>48</v>
      </c>
      <c r="P18" s="58">
        <v>47</v>
      </c>
      <c r="Q18" s="58">
        <v>117</v>
      </c>
      <c r="R18" s="58">
        <v>62</v>
      </c>
      <c r="S18" s="58">
        <v>1</v>
      </c>
      <c r="T18" s="58">
        <v>147</v>
      </c>
      <c r="U18" s="58">
        <v>32</v>
      </c>
      <c r="V18" s="58">
        <v>24</v>
      </c>
    </row>
    <row r="19" spans="1:22" ht="12" customHeight="1">
      <c r="A19" s="185" t="s">
        <v>828</v>
      </c>
      <c r="B19" s="187"/>
      <c r="C19" s="676">
        <v>1836</v>
      </c>
      <c r="D19" s="71">
        <v>4</v>
      </c>
      <c r="E19" s="71">
        <v>1</v>
      </c>
      <c r="F19" s="71" t="s">
        <v>509</v>
      </c>
      <c r="G19" s="58" t="s">
        <v>509</v>
      </c>
      <c r="H19" s="58">
        <v>76</v>
      </c>
      <c r="I19" s="58">
        <v>228</v>
      </c>
      <c r="J19" s="58">
        <v>7</v>
      </c>
      <c r="K19" s="58">
        <v>83</v>
      </c>
      <c r="L19" s="58">
        <v>59</v>
      </c>
      <c r="M19" s="58">
        <v>297</v>
      </c>
      <c r="N19" s="58">
        <v>237</v>
      </c>
      <c r="O19" s="58">
        <v>109</v>
      </c>
      <c r="P19" s="58">
        <v>81</v>
      </c>
      <c r="Q19" s="58">
        <v>173</v>
      </c>
      <c r="R19" s="58">
        <v>124</v>
      </c>
      <c r="S19" s="58">
        <v>2</v>
      </c>
      <c r="T19" s="58">
        <v>280</v>
      </c>
      <c r="U19" s="58">
        <v>42</v>
      </c>
      <c r="V19" s="58">
        <v>33</v>
      </c>
    </row>
    <row r="20" spans="1:22" ht="12" customHeight="1">
      <c r="A20" s="192" t="s">
        <v>584</v>
      </c>
      <c r="B20" s="193"/>
      <c r="C20" s="677">
        <v>651</v>
      </c>
      <c r="D20" s="194" t="s">
        <v>509</v>
      </c>
      <c r="E20" s="194" t="s">
        <v>509</v>
      </c>
      <c r="F20" s="194" t="s">
        <v>509</v>
      </c>
      <c r="G20" s="85" t="s">
        <v>509</v>
      </c>
      <c r="H20" s="85">
        <v>31</v>
      </c>
      <c r="I20" s="85">
        <v>92</v>
      </c>
      <c r="J20" s="85">
        <v>5</v>
      </c>
      <c r="K20" s="85">
        <v>30</v>
      </c>
      <c r="L20" s="85">
        <v>20</v>
      </c>
      <c r="M20" s="85">
        <v>113</v>
      </c>
      <c r="N20" s="85">
        <v>25</v>
      </c>
      <c r="O20" s="85">
        <v>28</v>
      </c>
      <c r="P20" s="85">
        <v>37</v>
      </c>
      <c r="Q20" s="85">
        <v>77</v>
      </c>
      <c r="R20" s="85">
        <v>46</v>
      </c>
      <c r="S20" s="85">
        <v>2</v>
      </c>
      <c r="T20" s="85">
        <v>109</v>
      </c>
      <c r="U20" s="85">
        <v>16</v>
      </c>
      <c r="V20" s="85">
        <v>20</v>
      </c>
    </row>
    <row r="21" spans="1:22" ht="12" customHeight="1">
      <c r="A21" s="185" t="s">
        <v>585</v>
      </c>
      <c r="B21" s="187"/>
      <c r="C21" s="676">
        <v>1110</v>
      </c>
      <c r="D21" s="71">
        <v>3</v>
      </c>
      <c r="E21" s="71" t="s">
        <v>509</v>
      </c>
      <c r="F21" s="71" t="s">
        <v>509</v>
      </c>
      <c r="G21" s="58" t="s">
        <v>509</v>
      </c>
      <c r="H21" s="58">
        <v>26</v>
      </c>
      <c r="I21" s="58">
        <v>152</v>
      </c>
      <c r="J21" s="58">
        <v>3</v>
      </c>
      <c r="K21" s="58">
        <v>62</v>
      </c>
      <c r="L21" s="58">
        <v>32</v>
      </c>
      <c r="M21" s="58">
        <v>257</v>
      </c>
      <c r="N21" s="58">
        <v>46</v>
      </c>
      <c r="O21" s="58">
        <v>63</v>
      </c>
      <c r="P21" s="58">
        <v>53</v>
      </c>
      <c r="Q21" s="58">
        <v>107</v>
      </c>
      <c r="R21" s="58">
        <v>54</v>
      </c>
      <c r="S21" s="58">
        <v>1</v>
      </c>
      <c r="T21" s="58">
        <v>206</v>
      </c>
      <c r="U21" s="58">
        <v>24</v>
      </c>
      <c r="V21" s="58">
        <v>21</v>
      </c>
    </row>
    <row r="22" spans="1:22" ht="12" customHeight="1">
      <c r="A22" s="185" t="s">
        <v>586</v>
      </c>
      <c r="B22" s="187"/>
      <c r="C22" s="676">
        <v>366</v>
      </c>
      <c r="D22" s="71" t="s">
        <v>509</v>
      </c>
      <c r="E22" s="71" t="s">
        <v>509</v>
      </c>
      <c r="F22" s="71" t="s">
        <v>509</v>
      </c>
      <c r="G22" s="58">
        <v>1</v>
      </c>
      <c r="H22" s="58">
        <v>14</v>
      </c>
      <c r="I22" s="58">
        <v>49</v>
      </c>
      <c r="J22" s="58">
        <v>1</v>
      </c>
      <c r="K22" s="58">
        <v>12</v>
      </c>
      <c r="L22" s="58">
        <v>11</v>
      </c>
      <c r="M22" s="58">
        <v>64</v>
      </c>
      <c r="N22" s="58">
        <v>16</v>
      </c>
      <c r="O22" s="58">
        <v>31</v>
      </c>
      <c r="P22" s="58">
        <v>28</v>
      </c>
      <c r="Q22" s="58">
        <v>26</v>
      </c>
      <c r="R22" s="58">
        <v>31</v>
      </c>
      <c r="S22" s="58">
        <v>2</v>
      </c>
      <c r="T22" s="58">
        <v>58</v>
      </c>
      <c r="U22" s="58">
        <v>12</v>
      </c>
      <c r="V22" s="58">
        <v>10</v>
      </c>
    </row>
    <row r="23" spans="1:22" ht="12" customHeight="1">
      <c r="A23" s="185" t="s">
        <v>587</v>
      </c>
      <c r="B23" s="187"/>
      <c r="C23" s="676">
        <v>533</v>
      </c>
      <c r="D23" s="71" t="s">
        <v>509</v>
      </c>
      <c r="E23" s="71" t="s">
        <v>509</v>
      </c>
      <c r="F23" s="71" t="s">
        <v>509</v>
      </c>
      <c r="G23" s="58" t="s">
        <v>509</v>
      </c>
      <c r="H23" s="58">
        <v>16</v>
      </c>
      <c r="I23" s="58">
        <v>64</v>
      </c>
      <c r="J23" s="58">
        <v>2</v>
      </c>
      <c r="K23" s="58">
        <v>27</v>
      </c>
      <c r="L23" s="58">
        <v>9</v>
      </c>
      <c r="M23" s="58">
        <v>105</v>
      </c>
      <c r="N23" s="58">
        <v>37</v>
      </c>
      <c r="O23" s="58">
        <v>39</v>
      </c>
      <c r="P23" s="58">
        <v>22</v>
      </c>
      <c r="Q23" s="58">
        <v>61</v>
      </c>
      <c r="R23" s="58">
        <v>40</v>
      </c>
      <c r="S23" s="58">
        <v>2</v>
      </c>
      <c r="T23" s="58">
        <v>92</v>
      </c>
      <c r="U23" s="58">
        <v>6</v>
      </c>
      <c r="V23" s="58">
        <v>11</v>
      </c>
    </row>
    <row r="24" spans="1:22" ht="12" customHeight="1">
      <c r="A24" s="185" t="s">
        <v>588</v>
      </c>
      <c r="B24" s="187"/>
      <c r="C24" s="676">
        <v>293</v>
      </c>
      <c r="D24" s="71" t="s">
        <v>509</v>
      </c>
      <c r="E24" s="71" t="s">
        <v>509</v>
      </c>
      <c r="F24" s="71" t="s">
        <v>509</v>
      </c>
      <c r="G24" s="58" t="s">
        <v>509</v>
      </c>
      <c r="H24" s="58">
        <v>13</v>
      </c>
      <c r="I24" s="58">
        <v>35</v>
      </c>
      <c r="J24" s="58">
        <v>3</v>
      </c>
      <c r="K24" s="58">
        <v>9</v>
      </c>
      <c r="L24" s="58">
        <v>7</v>
      </c>
      <c r="M24" s="58">
        <v>57</v>
      </c>
      <c r="N24" s="58">
        <v>14</v>
      </c>
      <c r="O24" s="58">
        <v>16</v>
      </c>
      <c r="P24" s="58">
        <v>11</v>
      </c>
      <c r="Q24" s="58">
        <v>37</v>
      </c>
      <c r="R24" s="58">
        <v>21</v>
      </c>
      <c r="S24" s="58" t="s">
        <v>509</v>
      </c>
      <c r="T24" s="58">
        <v>62</v>
      </c>
      <c r="U24" s="58">
        <v>7</v>
      </c>
      <c r="V24" s="58">
        <v>1</v>
      </c>
    </row>
    <row r="25" spans="1:22" ht="12" customHeight="1">
      <c r="A25" s="185" t="s">
        <v>589</v>
      </c>
      <c r="B25" s="187"/>
      <c r="C25" s="676">
        <v>247</v>
      </c>
      <c r="D25" s="71" t="s">
        <v>509</v>
      </c>
      <c r="E25" s="71" t="s">
        <v>509</v>
      </c>
      <c r="F25" s="71" t="s">
        <v>509</v>
      </c>
      <c r="G25" s="58" t="s">
        <v>509</v>
      </c>
      <c r="H25" s="58">
        <v>12</v>
      </c>
      <c r="I25" s="58">
        <v>30</v>
      </c>
      <c r="J25" s="58" t="s">
        <v>509</v>
      </c>
      <c r="K25" s="58">
        <v>9</v>
      </c>
      <c r="L25" s="58">
        <v>18</v>
      </c>
      <c r="M25" s="58">
        <v>43</v>
      </c>
      <c r="N25" s="58">
        <v>16</v>
      </c>
      <c r="O25" s="58">
        <v>12</v>
      </c>
      <c r="P25" s="58">
        <v>9</v>
      </c>
      <c r="Q25" s="58">
        <v>30</v>
      </c>
      <c r="R25" s="58">
        <v>20</v>
      </c>
      <c r="S25" s="58" t="s">
        <v>509</v>
      </c>
      <c r="T25" s="58">
        <v>35</v>
      </c>
      <c r="U25" s="58">
        <v>9</v>
      </c>
      <c r="V25" s="58">
        <v>4</v>
      </c>
    </row>
    <row r="26" spans="1:22" ht="12" customHeight="1">
      <c r="A26" s="189" t="s">
        <v>590</v>
      </c>
      <c r="B26" s="190"/>
      <c r="C26" s="678">
        <v>406</v>
      </c>
      <c r="D26" s="191">
        <v>1</v>
      </c>
      <c r="E26" s="191" t="s">
        <v>509</v>
      </c>
      <c r="F26" s="191" t="s">
        <v>509</v>
      </c>
      <c r="G26" s="80" t="s">
        <v>509</v>
      </c>
      <c r="H26" s="80">
        <v>15</v>
      </c>
      <c r="I26" s="80">
        <v>55</v>
      </c>
      <c r="J26" s="80" t="s">
        <v>509</v>
      </c>
      <c r="K26" s="80">
        <v>19</v>
      </c>
      <c r="L26" s="80">
        <v>16</v>
      </c>
      <c r="M26" s="80">
        <v>73</v>
      </c>
      <c r="N26" s="80">
        <v>23</v>
      </c>
      <c r="O26" s="80">
        <v>16</v>
      </c>
      <c r="P26" s="80">
        <v>15</v>
      </c>
      <c r="Q26" s="80">
        <v>42</v>
      </c>
      <c r="R26" s="80">
        <v>24</v>
      </c>
      <c r="S26" s="80" t="s">
        <v>509</v>
      </c>
      <c r="T26" s="80">
        <v>83</v>
      </c>
      <c r="U26" s="80">
        <v>17</v>
      </c>
      <c r="V26" s="80">
        <v>7</v>
      </c>
    </row>
    <row r="27" spans="1:22" ht="12" customHeight="1">
      <c r="A27" s="185" t="s">
        <v>591</v>
      </c>
      <c r="B27" s="187"/>
      <c r="C27" s="676">
        <v>1178</v>
      </c>
      <c r="D27" s="71" t="s">
        <v>509</v>
      </c>
      <c r="E27" s="71" t="s">
        <v>509</v>
      </c>
      <c r="F27" s="71" t="s">
        <v>509</v>
      </c>
      <c r="G27" s="58" t="s">
        <v>509</v>
      </c>
      <c r="H27" s="58">
        <v>45</v>
      </c>
      <c r="I27" s="58">
        <v>151</v>
      </c>
      <c r="J27" s="58">
        <v>4</v>
      </c>
      <c r="K27" s="58">
        <v>52</v>
      </c>
      <c r="L27" s="58">
        <v>53</v>
      </c>
      <c r="M27" s="58">
        <v>251</v>
      </c>
      <c r="N27" s="58">
        <v>54</v>
      </c>
      <c r="O27" s="58">
        <v>50</v>
      </c>
      <c r="P27" s="58">
        <v>43</v>
      </c>
      <c r="Q27" s="58">
        <v>118</v>
      </c>
      <c r="R27" s="58">
        <v>85</v>
      </c>
      <c r="S27" s="58">
        <v>2</v>
      </c>
      <c r="T27" s="58">
        <v>202</v>
      </c>
      <c r="U27" s="58">
        <v>35</v>
      </c>
      <c r="V27" s="58">
        <v>33</v>
      </c>
    </row>
    <row r="28" spans="1:22" ht="12" customHeight="1">
      <c r="A28" s="185" t="s">
        <v>592</v>
      </c>
      <c r="B28" s="187"/>
      <c r="C28" s="676">
        <v>152</v>
      </c>
      <c r="D28" s="71">
        <v>1</v>
      </c>
      <c r="E28" s="71" t="s">
        <v>509</v>
      </c>
      <c r="F28" s="71" t="s">
        <v>509</v>
      </c>
      <c r="G28" s="58" t="s">
        <v>509</v>
      </c>
      <c r="H28" s="58">
        <v>9</v>
      </c>
      <c r="I28" s="58">
        <v>10</v>
      </c>
      <c r="J28" s="58">
        <v>1</v>
      </c>
      <c r="K28" s="58">
        <v>5</v>
      </c>
      <c r="L28" s="58">
        <v>10</v>
      </c>
      <c r="M28" s="58">
        <v>31</v>
      </c>
      <c r="N28" s="58">
        <v>4</v>
      </c>
      <c r="O28" s="58">
        <v>5</v>
      </c>
      <c r="P28" s="58">
        <v>7</v>
      </c>
      <c r="Q28" s="58">
        <v>16</v>
      </c>
      <c r="R28" s="58">
        <v>7</v>
      </c>
      <c r="S28" s="58" t="s">
        <v>509</v>
      </c>
      <c r="T28" s="58">
        <v>36</v>
      </c>
      <c r="U28" s="58">
        <v>6</v>
      </c>
      <c r="V28" s="58">
        <v>4</v>
      </c>
    </row>
    <row r="29" spans="1:22" ht="12" customHeight="1">
      <c r="A29" s="185" t="s">
        <v>593</v>
      </c>
      <c r="B29" s="187"/>
      <c r="C29" s="676">
        <v>529</v>
      </c>
      <c r="D29" s="71" t="s">
        <v>509</v>
      </c>
      <c r="E29" s="71">
        <v>1</v>
      </c>
      <c r="F29" s="71" t="s">
        <v>509</v>
      </c>
      <c r="G29" s="58" t="s">
        <v>509</v>
      </c>
      <c r="H29" s="58">
        <v>13</v>
      </c>
      <c r="I29" s="58">
        <v>78</v>
      </c>
      <c r="J29" s="58" t="s">
        <v>509</v>
      </c>
      <c r="K29" s="58">
        <v>40</v>
      </c>
      <c r="L29" s="58">
        <v>29</v>
      </c>
      <c r="M29" s="58">
        <v>97</v>
      </c>
      <c r="N29" s="58">
        <v>26</v>
      </c>
      <c r="O29" s="58">
        <v>25</v>
      </c>
      <c r="P29" s="58">
        <v>28</v>
      </c>
      <c r="Q29" s="58">
        <v>60</v>
      </c>
      <c r="R29" s="58">
        <v>24</v>
      </c>
      <c r="S29" s="58" t="s">
        <v>509</v>
      </c>
      <c r="T29" s="58">
        <v>89</v>
      </c>
      <c r="U29" s="58">
        <v>16</v>
      </c>
      <c r="V29" s="58">
        <v>3</v>
      </c>
    </row>
    <row r="30" spans="1:22" ht="12" customHeight="1">
      <c r="A30" s="192" t="s">
        <v>594</v>
      </c>
      <c r="B30" s="193"/>
      <c r="C30" s="677">
        <v>240</v>
      </c>
      <c r="D30" s="194" t="s">
        <v>509</v>
      </c>
      <c r="E30" s="194" t="s">
        <v>509</v>
      </c>
      <c r="F30" s="194" t="s">
        <v>509</v>
      </c>
      <c r="G30" s="85" t="s">
        <v>509</v>
      </c>
      <c r="H30" s="85">
        <v>12</v>
      </c>
      <c r="I30" s="85">
        <v>19</v>
      </c>
      <c r="J30" s="85" t="s">
        <v>509</v>
      </c>
      <c r="K30" s="85">
        <v>19</v>
      </c>
      <c r="L30" s="85">
        <v>11</v>
      </c>
      <c r="M30" s="85">
        <v>46</v>
      </c>
      <c r="N30" s="85">
        <v>22</v>
      </c>
      <c r="O30" s="85">
        <v>8</v>
      </c>
      <c r="P30" s="85">
        <v>15</v>
      </c>
      <c r="Q30" s="85">
        <v>16</v>
      </c>
      <c r="R30" s="85">
        <v>15</v>
      </c>
      <c r="S30" s="85" t="s">
        <v>509</v>
      </c>
      <c r="T30" s="85">
        <v>44</v>
      </c>
      <c r="U30" s="85">
        <v>9</v>
      </c>
      <c r="V30" s="85">
        <v>4</v>
      </c>
    </row>
    <row r="31" spans="1:22" ht="12" customHeight="1">
      <c r="A31" s="185" t="s">
        <v>595</v>
      </c>
      <c r="B31" s="187"/>
      <c r="C31" s="676">
        <v>309</v>
      </c>
      <c r="D31" s="71" t="s">
        <v>509</v>
      </c>
      <c r="E31" s="71" t="s">
        <v>509</v>
      </c>
      <c r="F31" s="71" t="s">
        <v>509</v>
      </c>
      <c r="G31" s="58" t="s">
        <v>509</v>
      </c>
      <c r="H31" s="58">
        <v>20</v>
      </c>
      <c r="I31" s="58">
        <v>40</v>
      </c>
      <c r="J31" s="58">
        <v>1</v>
      </c>
      <c r="K31" s="58">
        <v>19</v>
      </c>
      <c r="L31" s="58">
        <v>9</v>
      </c>
      <c r="M31" s="58">
        <v>70</v>
      </c>
      <c r="N31" s="58">
        <v>13</v>
      </c>
      <c r="O31" s="58">
        <v>4</v>
      </c>
      <c r="P31" s="58">
        <v>8</v>
      </c>
      <c r="Q31" s="58">
        <v>38</v>
      </c>
      <c r="R31" s="58">
        <v>16</v>
      </c>
      <c r="S31" s="58" t="s">
        <v>509</v>
      </c>
      <c r="T31" s="58">
        <v>51</v>
      </c>
      <c r="U31" s="58">
        <v>7</v>
      </c>
      <c r="V31" s="58">
        <v>13</v>
      </c>
    </row>
    <row r="32" spans="1:22" ht="12" customHeight="1">
      <c r="A32" s="185" t="s">
        <v>596</v>
      </c>
      <c r="B32" s="187"/>
      <c r="C32" s="676">
        <v>892</v>
      </c>
      <c r="D32" s="71">
        <v>2</v>
      </c>
      <c r="E32" s="71" t="s">
        <v>509</v>
      </c>
      <c r="F32" s="71" t="s">
        <v>509</v>
      </c>
      <c r="G32" s="58" t="s">
        <v>509</v>
      </c>
      <c r="H32" s="58">
        <v>43</v>
      </c>
      <c r="I32" s="58">
        <v>106</v>
      </c>
      <c r="J32" s="58">
        <v>1</v>
      </c>
      <c r="K32" s="58">
        <v>37</v>
      </c>
      <c r="L32" s="58">
        <v>44</v>
      </c>
      <c r="M32" s="58">
        <v>175</v>
      </c>
      <c r="N32" s="58">
        <v>41</v>
      </c>
      <c r="O32" s="58">
        <v>48</v>
      </c>
      <c r="P32" s="58">
        <v>51</v>
      </c>
      <c r="Q32" s="58">
        <v>72</v>
      </c>
      <c r="R32" s="58">
        <v>36</v>
      </c>
      <c r="S32" s="58">
        <v>9</v>
      </c>
      <c r="T32" s="58">
        <v>177</v>
      </c>
      <c r="U32" s="58">
        <v>25</v>
      </c>
      <c r="V32" s="58">
        <v>25</v>
      </c>
    </row>
    <row r="33" spans="1:22" ht="12" customHeight="1">
      <c r="A33" s="185" t="s">
        <v>597</v>
      </c>
      <c r="B33" s="187"/>
      <c r="C33" s="676">
        <v>620</v>
      </c>
      <c r="D33" s="71" t="s">
        <v>509</v>
      </c>
      <c r="E33" s="71" t="s">
        <v>509</v>
      </c>
      <c r="F33" s="71" t="s">
        <v>509</v>
      </c>
      <c r="G33" s="58" t="s">
        <v>509</v>
      </c>
      <c r="H33" s="58">
        <v>32</v>
      </c>
      <c r="I33" s="58">
        <v>113</v>
      </c>
      <c r="J33" s="58">
        <v>1</v>
      </c>
      <c r="K33" s="58">
        <v>22</v>
      </c>
      <c r="L33" s="58">
        <v>23</v>
      </c>
      <c r="M33" s="58">
        <v>149</v>
      </c>
      <c r="N33" s="58">
        <v>27</v>
      </c>
      <c r="O33" s="58">
        <v>24</v>
      </c>
      <c r="P33" s="58">
        <v>21</v>
      </c>
      <c r="Q33" s="58">
        <v>51</v>
      </c>
      <c r="R33" s="58">
        <v>49</v>
      </c>
      <c r="S33" s="58">
        <v>3</v>
      </c>
      <c r="T33" s="58">
        <v>80</v>
      </c>
      <c r="U33" s="58">
        <v>13</v>
      </c>
      <c r="V33" s="58">
        <v>12</v>
      </c>
    </row>
    <row r="34" spans="1:22" ht="12" customHeight="1">
      <c r="A34" s="185" t="s">
        <v>598</v>
      </c>
      <c r="B34" s="187"/>
      <c r="C34" s="676">
        <v>604</v>
      </c>
      <c r="D34" s="71">
        <v>2</v>
      </c>
      <c r="E34" s="71" t="s">
        <v>509</v>
      </c>
      <c r="F34" s="71" t="s">
        <v>509</v>
      </c>
      <c r="G34" s="58" t="s">
        <v>509</v>
      </c>
      <c r="H34" s="58">
        <v>35</v>
      </c>
      <c r="I34" s="58">
        <v>81</v>
      </c>
      <c r="J34" s="58">
        <v>4</v>
      </c>
      <c r="K34" s="58">
        <v>18</v>
      </c>
      <c r="L34" s="58">
        <v>29</v>
      </c>
      <c r="M34" s="58">
        <v>117</v>
      </c>
      <c r="N34" s="58">
        <v>34</v>
      </c>
      <c r="O34" s="58">
        <v>17</v>
      </c>
      <c r="P34" s="58">
        <v>32</v>
      </c>
      <c r="Q34" s="58">
        <v>55</v>
      </c>
      <c r="R34" s="58">
        <v>34</v>
      </c>
      <c r="S34" s="58">
        <v>2</v>
      </c>
      <c r="T34" s="58">
        <v>108</v>
      </c>
      <c r="U34" s="58">
        <v>19</v>
      </c>
      <c r="V34" s="58">
        <v>17</v>
      </c>
    </row>
    <row r="35" spans="1:22" ht="12" customHeight="1">
      <c r="A35" s="185" t="s">
        <v>599</v>
      </c>
      <c r="B35" s="187"/>
      <c r="C35" s="676">
        <v>460</v>
      </c>
      <c r="D35" s="71" t="s">
        <v>509</v>
      </c>
      <c r="E35" s="71">
        <v>1</v>
      </c>
      <c r="F35" s="71" t="s">
        <v>509</v>
      </c>
      <c r="G35" s="58" t="s">
        <v>509</v>
      </c>
      <c r="H35" s="58">
        <v>20</v>
      </c>
      <c r="I35" s="58">
        <v>58</v>
      </c>
      <c r="J35" s="58">
        <v>3</v>
      </c>
      <c r="K35" s="58">
        <v>17</v>
      </c>
      <c r="L35" s="58">
        <v>15</v>
      </c>
      <c r="M35" s="58">
        <v>95</v>
      </c>
      <c r="N35" s="58">
        <v>23</v>
      </c>
      <c r="O35" s="58">
        <v>22</v>
      </c>
      <c r="P35" s="58">
        <v>25</v>
      </c>
      <c r="Q35" s="58">
        <v>47</v>
      </c>
      <c r="R35" s="58">
        <v>28</v>
      </c>
      <c r="S35" s="58">
        <v>2</v>
      </c>
      <c r="T35" s="58">
        <v>80</v>
      </c>
      <c r="U35" s="58">
        <v>15</v>
      </c>
      <c r="V35" s="58">
        <v>9</v>
      </c>
    </row>
    <row r="36" spans="1:22" ht="12" customHeight="1">
      <c r="A36" s="189" t="s">
        <v>600</v>
      </c>
      <c r="B36" s="190"/>
      <c r="C36" s="675">
        <v>350</v>
      </c>
      <c r="D36" s="191" t="s">
        <v>509</v>
      </c>
      <c r="E36" s="191" t="s">
        <v>509</v>
      </c>
      <c r="F36" s="191" t="s">
        <v>509</v>
      </c>
      <c r="G36" s="80" t="s">
        <v>509</v>
      </c>
      <c r="H36" s="80">
        <v>19</v>
      </c>
      <c r="I36" s="80">
        <v>50</v>
      </c>
      <c r="J36" s="80">
        <v>1</v>
      </c>
      <c r="K36" s="80">
        <v>18</v>
      </c>
      <c r="L36" s="80">
        <v>9</v>
      </c>
      <c r="M36" s="80">
        <v>76</v>
      </c>
      <c r="N36" s="80">
        <v>10</v>
      </c>
      <c r="O36" s="80">
        <v>21</v>
      </c>
      <c r="P36" s="80">
        <v>25</v>
      </c>
      <c r="Q36" s="80">
        <v>26</v>
      </c>
      <c r="R36" s="80">
        <v>23</v>
      </c>
      <c r="S36" s="80" t="s">
        <v>509</v>
      </c>
      <c r="T36" s="80">
        <v>59</v>
      </c>
      <c r="U36" s="80">
        <v>7</v>
      </c>
      <c r="V36" s="80">
        <v>6</v>
      </c>
    </row>
    <row r="37" spans="1:22" ht="12" customHeight="1">
      <c r="A37" s="185" t="s">
        <v>601</v>
      </c>
      <c r="B37" s="187"/>
      <c r="C37" s="676">
        <v>318</v>
      </c>
      <c r="D37" s="71" t="s">
        <v>509</v>
      </c>
      <c r="E37" s="71" t="s">
        <v>509</v>
      </c>
      <c r="F37" s="71" t="s">
        <v>509</v>
      </c>
      <c r="G37" s="58" t="s">
        <v>509</v>
      </c>
      <c r="H37" s="58">
        <v>11</v>
      </c>
      <c r="I37" s="58">
        <v>31</v>
      </c>
      <c r="J37" s="58">
        <v>1</v>
      </c>
      <c r="K37" s="58">
        <v>19</v>
      </c>
      <c r="L37" s="58">
        <v>7</v>
      </c>
      <c r="M37" s="58">
        <v>67</v>
      </c>
      <c r="N37" s="58">
        <v>15</v>
      </c>
      <c r="O37" s="58">
        <v>14</v>
      </c>
      <c r="P37" s="58">
        <v>23</v>
      </c>
      <c r="Q37" s="58">
        <v>39</v>
      </c>
      <c r="R37" s="58">
        <v>30</v>
      </c>
      <c r="S37" s="58">
        <v>1</v>
      </c>
      <c r="T37" s="58">
        <v>47</v>
      </c>
      <c r="U37" s="58">
        <v>8</v>
      </c>
      <c r="V37" s="58">
        <v>5</v>
      </c>
    </row>
    <row r="38" spans="1:22" ht="12" customHeight="1">
      <c r="A38" s="185" t="s">
        <v>602</v>
      </c>
      <c r="B38" s="187"/>
      <c r="C38" s="676">
        <v>554</v>
      </c>
      <c r="D38" s="71">
        <v>1</v>
      </c>
      <c r="E38" s="71" t="s">
        <v>509</v>
      </c>
      <c r="F38" s="71" t="s">
        <v>509</v>
      </c>
      <c r="G38" s="58" t="s">
        <v>509</v>
      </c>
      <c r="H38" s="58">
        <v>19</v>
      </c>
      <c r="I38" s="58">
        <v>81</v>
      </c>
      <c r="J38" s="58">
        <v>3</v>
      </c>
      <c r="K38" s="58">
        <v>27</v>
      </c>
      <c r="L38" s="58">
        <v>20</v>
      </c>
      <c r="M38" s="58">
        <v>107</v>
      </c>
      <c r="N38" s="58">
        <v>25</v>
      </c>
      <c r="O38" s="58">
        <v>32</v>
      </c>
      <c r="P38" s="58">
        <v>22</v>
      </c>
      <c r="Q38" s="58">
        <v>48</v>
      </c>
      <c r="R38" s="58">
        <v>41</v>
      </c>
      <c r="S38" s="58">
        <v>4</v>
      </c>
      <c r="T38" s="58">
        <v>95</v>
      </c>
      <c r="U38" s="58">
        <v>16</v>
      </c>
      <c r="V38" s="58">
        <v>13</v>
      </c>
    </row>
    <row r="39" spans="1:22" ht="12" customHeight="1">
      <c r="A39" s="185" t="s">
        <v>603</v>
      </c>
      <c r="B39" s="187"/>
      <c r="C39" s="676">
        <v>578</v>
      </c>
      <c r="D39" s="71">
        <v>1</v>
      </c>
      <c r="E39" s="71" t="s">
        <v>509</v>
      </c>
      <c r="F39" s="71" t="s">
        <v>509</v>
      </c>
      <c r="G39" s="58" t="s">
        <v>509</v>
      </c>
      <c r="H39" s="58">
        <v>29</v>
      </c>
      <c r="I39" s="58">
        <v>100</v>
      </c>
      <c r="J39" s="58">
        <v>7</v>
      </c>
      <c r="K39" s="58">
        <v>28</v>
      </c>
      <c r="L39" s="58">
        <v>23</v>
      </c>
      <c r="M39" s="58">
        <v>128</v>
      </c>
      <c r="N39" s="58">
        <v>26</v>
      </c>
      <c r="O39" s="58">
        <v>26</v>
      </c>
      <c r="P39" s="58">
        <v>26</v>
      </c>
      <c r="Q39" s="58">
        <v>47</v>
      </c>
      <c r="R39" s="58">
        <v>28</v>
      </c>
      <c r="S39" s="58">
        <v>1</v>
      </c>
      <c r="T39" s="58">
        <v>92</v>
      </c>
      <c r="U39" s="58">
        <v>11</v>
      </c>
      <c r="V39" s="58">
        <v>5</v>
      </c>
    </row>
    <row r="40" spans="1:22" ht="12" customHeight="1">
      <c r="A40" s="192" t="s">
        <v>604</v>
      </c>
      <c r="B40" s="193"/>
      <c r="C40" s="677">
        <v>240</v>
      </c>
      <c r="D40" s="194">
        <v>5</v>
      </c>
      <c r="E40" s="194" t="s">
        <v>509</v>
      </c>
      <c r="F40" s="194" t="s">
        <v>509</v>
      </c>
      <c r="G40" s="85" t="s">
        <v>509</v>
      </c>
      <c r="H40" s="85">
        <v>12</v>
      </c>
      <c r="I40" s="85">
        <v>37</v>
      </c>
      <c r="J40" s="85">
        <v>2</v>
      </c>
      <c r="K40" s="85">
        <v>10</v>
      </c>
      <c r="L40" s="85">
        <v>12</v>
      </c>
      <c r="M40" s="85">
        <v>53</v>
      </c>
      <c r="N40" s="85">
        <v>9</v>
      </c>
      <c r="O40" s="85">
        <v>3</v>
      </c>
      <c r="P40" s="85">
        <v>18</v>
      </c>
      <c r="Q40" s="85">
        <v>18</v>
      </c>
      <c r="R40" s="85">
        <v>8</v>
      </c>
      <c r="S40" s="85">
        <v>1</v>
      </c>
      <c r="T40" s="85">
        <v>37</v>
      </c>
      <c r="U40" s="85">
        <v>6</v>
      </c>
      <c r="V40" s="85">
        <v>9</v>
      </c>
    </row>
    <row r="41" spans="1:22" ht="12" customHeight="1">
      <c r="A41" s="185" t="s">
        <v>605</v>
      </c>
      <c r="B41" s="187"/>
      <c r="C41" s="676">
        <v>1792</v>
      </c>
      <c r="D41" s="71">
        <v>5</v>
      </c>
      <c r="E41" s="71" t="s">
        <v>509</v>
      </c>
      <c r="F41" s="71" t="s">
        <v>509</v>
      </c>
      <c r="G41" s="58" t="s">
        <v>509</v>
      </c>
      <c r="H41" s="58">
        <v>100</v>
      </c>
      <c r="I41" s="58">
        <v>251</v>
      </c>
      <c r="J41" s="58">
        <v>14</v>
      </c>
      <c r="K41" s="58">
        <v>56</v>
      </c>
      <c r="L41" s="58">
        <v>86</v>
      </c>
      <c r="M41" s="58">
        <v>373</v>
      </c>
      <c r="N41" s="58">
        <v>127</v>
      </c>
      <c r="O41" s="58">
        <v>52</v>
      </c>
      <c r="P41" s="58">
        <v>80</v>
      </c>
      <c r="Q41" s="58">
        <v>164</v>
      </c>
      <c r="R41" s="58">
        <v>89</v>
      </c>
      <c r="S41" s="58">
        <v>12</v>
      </c>
      <c r="T41" s="58">
        <v>302</v>
      </c>
      <c r="U41" s="58">
        <v>48</v>
      </c>
      <c r="V41" s="58">
        <v>33</v>
      </c>
    </row>
    <row r="42" spans="1:22" ht="12" customHeight="1">
      <c r="A42" s="185" t="s">
        <v>606</v>
      </c>
      <c r="B42" s="187"/>
      <c r="C42" s="676">
        <v>316</v>
      </c>
      <c r="D42" s="71">
        <v>2</v>
      </c>
      <c r="E42" s="71" t="s">
        <v>509</v>
      </c>
      <c r="F42" s="71" t="s">
        <v>509</v>
      </c>
      <c r="G42" s="58" t="s">
        <v>509</v>
      </c>
      <c r="H42" s="58">
        <v>23</v>
      </c>
      <c r="I42" s="58">
        <v>41</v>
      </c>
      <c r="J42" s="58" t="s">
        <v>509</v>
      </c>
      <c r="K42" s="58">
        <v>12</v>
      </c>
      <c r="L42" s="58">
        <v>17</v>
      </c>
      <c r="M42" s="58">
        <v>77</v>
      </c>
      <c r="N42" s="58">
        <v>5</v>
      </c>
      <c r="O42" s="58">
        <v>6</v>
      </c>
      <c r="P42" s="58">
        <v>24</v>
      </c>
      <c r="Q42" s="58">
        <v>29</v>
      </c>
      <c r="R42" s="58">
        <v>22</v>
      </c>
      <c r="S42" s="58">
        <v>3</v>
      </c>
      <c r="T42" s="58">
        <v>36</v>
      </c>
      <c r="U42" s="58">
        <v>7</v>
      </c>
      <c r="V42" s="58">
        <v>12</v>
      </c>
    </row>
    <row r="43" spans="1:22" ht="12" customHeight="1">
      <c r="A43" s="185" t="s">
        <v>607</v>
      </c>
      <c r="B43" s="187"/>
      <c r="C43" s="676">
        <v>282</v>
      </c>
      <c r="D43" s="71" t="s">
        <v>509</v>
      </c>
      <c r="E43" s="71" t="s">
        <v>509</v>
      </c>
      <c r="F43" s="71" t="s">
        <v>509</v>
      </c>
      <c r="G43" s="58" t="s">
        <v>509</v>
      </c>
      <c r="H43" s="58">
        <v>33</v>
      </c>
      <c r="I43" s="58">
        <v>26</v>
      </c>
      <c r="J43" s="58">
        <v>1</v>
      </c>
      <c r="K43" s="58">
        <v>16</v>
      </c>
      <c r="L43" s="58">
        <v>10</v>
      </c>
      <c r="M43" s="58">
        <v>63</v>
      </c>
      <c r="N43" s="58">
        <v>8</v>
      </c>
      <c r="O43" s="58">
        <v>7</v>
      </c>
      <c r="P43" s="58">
        <v>22</v>
      </c>
      <c r="Q43" s="58">
        <v>21</v>
      </c>
      <c r="R43" s="58">
        <v>21</v>
      </c>
      <c r="S43" s="58" t="s">
        <v>509</v>
      </c>
      <c r="T43" s="58">
        <v>39</v>
      </c>
      <c r="U43" s="58">
        <v>9</v>
      </c>
      <c r="V43" s="58">
        <v>6</v>
      </c>
    </row>
    <row r="44" spans="1:22" ht="12" customHeight="1">
      <c r="A44" s="185" t="s">
        <v>608</v>
      </c>
      <c r="B44" s="187"/>
      <c r="C44" s="676">
        <v>331</v>
      </c>
      <c r="D44" s="71">
        <v>1</v>
      </c>
      <c r="E44" s="71" t="s">
        <v>509</v>
      </c>
      <c r="F44" s="71" t="s">
        <v>509</v>
      </c>
      <c r="G44" s="58" t="s">
        <v>509</v>
      </c>
      <c r="H44" s="58">
        <v>23</v>
      </c>
      <c r="I44" s="58">
        <v>38</v>
      </c>
      <c r="J44" s="58">
        <v>3</v>
      </c>
      <c r="K44" s="58">
        <v>8</v>
      </c>
      <c r="L44" s="58">
        <v>19</v>
      </c>
      <c r="M44" s="58">
        <v>81</v>
      </c>
      <c r="N44" s="58">
        <v>8</v>
      </c>
      <c r="O44" s="58">
        <v>10</v>
      </c>
      <c r="P44" s="58">
        <v>16</v>
      </c>
      <c r="Q44" s="58">
        <v>29</v>
      </c>
      <c r="R44" s="58">
        <v>23</v>
      </c>
      <c r="S44" s="58">
        <v>6</v>
      </c>
      <c r="T44" s="58">
        <v>54</v>
      </c>
      <c r="U44" s="58">
        <v>11</v>
      </c>
      <c r="V44" s="58">
        <v>1</v>
      </c>
    </row>
    <row r="45" spans="1:22" ht="12" customHeight="1">
      <c r="A45" s="185" t="s">
        <v>609</v>
      </c>
      <c r="B45" s="187"/>
      <c r="C45" s="676">
        <v>476</v>
      </c>
      <c r="D45" s="71">
        <v>2</v>
      </c>
      <c r="E45" s="71" t="s">
        <v>509</v>
      </c>
      <c r="F45" s="71" t="s">
        <v>509</v>
      </c>
      <c r="G45" s="58" t="s">
        <v>509</v>
      </c>
      <c r="H45" s="58">
        <v>20</v>
      </c>
      <c r="I45" s="58">
        <v>50</v>
      </c>
      <c r="J45" s="58">
        <v>1</v>
      </c>
      <c r="K45" s="58">
        <v>24</v>
      </c>
      <c r="L45" s="58">
        <v>19</v>
      </c>
      <c r="M45" s="58">
        <v>106</v>
      </c>
      <c r="N45" s="58">
        <v>14</v>
      </c>
      <c r="O45" s="58">
        <v>25</v>
      </c>
      <c r="P45" s="58">
        <v>48</v>
      </c>
      <c r="Q45" s="58">
        <v>34</v>
      </c>
      <c r="R45" s="58">
        <v>29</v>
      </c>
      <c r="S45" s="58">
        <v>3</v>
      </c>
      <c r="T45" s="58">
        <v>86</v>
      </c>
      <c r="U45" s="58">
        <v>8</v>
      </c>
      <c r="V45" s="58">
        <v>7</v>
      </c>
    </row>
    <row r="46" spans="1:22" ht="12" customHeight="1">
      <c r="A46" s="189" t="s">
        <v>610</v>
      </c>
      <c r="B46" s="190"/>
      <c r="C46" s="675">
        <v>493</v>
      </c>
      <c r="D46" s="191">
        <v>2</v>
      </c>
      <c r="E46" s="191" t="s">
        <v>509</v>
      </c>
      <c r="F46" s="191" t="s">
        <v>509</v>
      </c>
      <c r="G46" s="80" t="s">
        <v>509</v>
      </c>
      <c r="H46" s="80">
        <v>35</v>
      </c>
      <c r="I46" s="80">
        <v>60</v>
      </c>
      <c r="J46" s="80">
        <v>4</v>
      </c>
      <c r="K46" s="80">
        <v>25</v>
      </c>
      <c r="L46" s="80">
        <v>26</v>
      </c>
      <c r="M46" s="80">
        <v>86</v>
      </c>
      <c r="N46" s="80">
        <v>14</v>
      </c>
      <c r="O46" s="80">
        <v>25</v>
      </c>
      <c r="P46" s="80">
        <v>21</v>
      </c>
      <c r="Q46" s="80">
        <v>62</v>
      </c>
      <c r="R46" s="80">
        <v>17</v>
      </c>
      <c r="S46" s="80">
        <v>3</v>
      </c>
      <c r="T46" s="80">
        <v>82</v>
      </c>
      <c r="U46" s="80">
        <v>20</v>
      </c>
      <c r="V46" s="80">
        <v>11</v>
      </c>
    </row>
    <row r="47" spans="1:22" ht="12" customHeight="1">
      <c r="A47" s="185" t="s">
        <v>611</v>
      </c>
      <c r="B47" s="187"/>
      <c r="C47" s="676">
        <v>311</v>
      </c>
      <c r="D47" s="71" t="s">
        <v>509</v>
      </c>
      <c r="E47" s="71" t="s">
        <v>509</v>
      </c>
      <c r="F47" s="71" t="s">
        <v>509</v>
      </c>
      <c r="G47" s="58" t="s">
        <v>509</v>
      </c>
      <c r="H47" s="58">
        <v>15</v>
      </c>
      <c r="I47" s="58">
        <v>55</v>
      </c>
      <c r="J47" s="58">
        <v>3</v>
      </c>
      <c r="K47" s="58">
        <v>8</v>
      </c>
      <c r="L47" s="58">
        <v>16</v>
      </c>
      <c r="M47" s="58">
        <v>72</v>
      </c>
      <c r="N47" s="58">
        <v>16</v>
      </c>
      <c r="O47" s="58">
        <v>11</v>
      </c>
      <c r="P47" s="58">
        <v>11</v>
      </c>
      <c r="Q47" s="58">
        <v>25</v>
      </c>
      <c r="R47" s="58">
        <v>21</v>
      </c>
      <c r="S47" s="58">
        <v>5</v>
      </c>
      <c r="T47" s="58">
        <v>44</v>
      </c>
      <c r="U47" s="58">
        <v>8</v>
      </c>
      <c r="V47" s="58">
        <v>1</v>
      </c>
    </row>
    <row r="48" spans="1:22" ht="12" customHeight="1">
      <c r="A48" s="185" t="s">
        <v>612</v>
      </c>
      <c r="B48" s="187"/>
      <c r="C48" s="676">
        <v>1632</v>
      </c>
      <c r="D48" s="71">
        <v>1</v>
      </c>
      <c r="E48" s="71" t="s">
        <v>509</v>
      </c>
      <c r="F48" s="71">
        <v>4</v>
      </c>
      <c r="G48" s="58" t="s">
        <v>509</v>
      </c>
      <c r="H48" s="58">
        <v>98</v>
      </c>
      <c r="I48" s="58">
        <v>287</v>
      </c>
      <c r="J48" s="58">
        <v>23</v>
      </c>
      <c r="K48" s="58">
        <v>62</v>
      </c>
      <c r="L48" s="58">
        <v>118</v>
      </c>
      <c r="M48" s="58">
        <v>337</v>
      </c>
      <c r="N48" s="58">
        <v>62</v>
      </c>
      <c r="O48" s="58">
        <v>36</v>
      </c>
      <c r="P48" s="58">
        <v>76</v>
      </c>
      <c r="Q48" s="58">
        <v>123</v>
      </c>
      <c r="R48" s="58">
        <v>65</v>
      </c>
      <c r="S48" s="58">
        <v>8</v>
      </c>
      <c r="T48" s="58">
        <v>254</v>
      </c>
      <c r="U48" s="58">
        <v>35</v>
      </c>
      <c r="V48" s="58">
        <v>43</v>
      </c>
    </row>
    <row r="49" spans="1:22" ht="12" customHeight="1">
      <c r="A49" s="185" t="s">
        <v>613</v>
      </c>
      <c r="B49" s="187"/>
      <c r="C49" s="676">
        <v>1068</v>
      </c>
      <c r="D49" s="71" t="s">
        <v>509</v>
      </c>
      <c r="E49" s="71" t="s">
        <v>509</v>
      </c>
      <c r="F49" s="71">
        <v>3</v>
      </c>
      <c r="G49" s="58" t="s">
        <v>509</v>
      </c>
      <c r="H49" s="58">
        <v>52</v>
      </c>
      <c r="I49" s="58">
        <v>136</v>
      </c>
      <c r="J49" s="58">
        <v>5</v>
      </c>
      <c r="K49" s="58">
        <v>39</v>
      </c>
      <c r="L49" s="58">
        <v>72</v>
      </c>
      <c r="M49" s="58">
        <v>238</v>
      </c>
      <c r="N49" s="58">
        <v>60</v>
      </c>
      <c r="O49" s="58">
        <v>29</v>
      </c>
      <c r="P49" s="58">
        <v>44</v>
      </c>
      <c r="Q49" s="58">
        <v>89</v>
      </c>
      <c r="R49" s="58">
        <v>61</v>
      </c>
      <c r="S49" s="58">
        <v>6</v>
      </c>
      <c r="T49" s="58">
        <v>168</v>
      </c>
      <c r="U49" s="58">
        <v>35</v>
      </c>
      <c r="V49" s="58">
        <v>31</v>
      </c>
    </row>
    <row r="50" spans="1:22" ht="12" customHeight="1">
      <c r="A50" s="192" t="s">
        <v>614</v>
      </c>
      <c r="B50" s="193"/>
      <c r="C50" s="677">
        <v>938</v>
      </c>
      <c r="D50" s="194">
        <v>3</v>
      </c>
      <c r="E50" s="194" t="s">
        <v>509</v>
      </c>
      <c r="F50" s="194" t="s">
        <v>509</v>
      </c>
      <c r="G50" s="85">
        <v>1</v>
      </c>
      <c r="H50" s="85">
        <v>59</v>
      </c>
      <c r="I50" s="85">
        <v>128</v>
      </c>
      <c r="J50" s="85">
        <v>6</v>
      </c>
      <c r="K50" s="85">
        <v>42</v>
      </c>
      <c r="L50" s="85">
        <v>53</v>
      </c>
      <c r="M50" s="85">
        <v>194</v>
      </c>
      <c r="N50" s="85">
        <v>32</v>
      </c>
      <c r="O50" s="85">
        <v>37</v>
      </c>
      <c r="P50" s="85">
        <v>45</v>
      </c>
      <c r="Q50" s="85">
        <v>95</v>
      </c>
      <c r="R50" s="85">
        <v>48</v>
      </c>
      <c r="S50" s="85">
        <v>7</v>
      </c>
      <c r="T50" s="85">
        <v>153</v>
      </c>
      <c r="U50" s="85">
        <v>20</v>
      </c>
      <c r="V50" s="85">
        <v>15</v>
      </c>
    </row>
    <row r="51" spans="1:22" ht="12" customHeight="1">
      <c r="A51" s="185" t="s">
        <v>615</v>
      </c>
      <c r="B51" s="187"/>
      <c r="C51" s="676">
        <v>1365</v>
      </c>
      <c r="D51" s="71">
        <v>3</v>
      </c>
      <c r="E51" s="71">
        <v>1</v>
      </c>
      <c r="F51" s="71" t="s">
        <v>509</v>
      </c>
      <c r="G51" s="58" t="s">
        <v>509</v>
      </c>
      <c r="H51" s="58">
        <v>90</v>
      </c>
      <c r="I51" s="58">
        <v>225</v>
      </c>
      <c r="J51" s="58">
        <v>6</v>
      </c>
      <c r="K51" s="58">
        <v>64</v>
      </c>
      <c r="L51" s="58">
        <v>59</v>
      </c>
      <c r="M51" s="58">
        <v>258</v>
      </c>
      <c r="N51" s="58">
        <v>67</v>
      </c>
      <c r="O51" s="58">
        <v>50</v>
      </c>
      <c r="P51" s="58">
        <v>63</v>
      </c>
      <c r="Q51" s="58">
        <v>107</v>
      </c>
      <c r="R51" s="58">
        <v>75</v>
      </c>
      <c r="S51" s="58">
        <v>3</v>
      </c>
      <c r="T51" s="58">
        <v>217</v>
      </c>
      <c r="U51" s="58">
        <v>45</v>
      </c>
      <c r="V51" s="58">
        <v>32</v>
      </c>
    </row>
    <row r="52" spans="1:22" ht="12" customHeight="1">
      <c r="A52" s="185" t="s">
        <v>616</v>
      </c>
      <c r="B52" s="187"/>
      <c r="C52" s="676">
        <v>763</v>
      </c>
      <c r="D52" s="71">
        <v>3</v>
      </c>
      <c r="E52" s="71" t="s">
        <v>509</v>
      </c>
      <c r="F52" s="71">
        <v>1</v>
      </c>
      <c r="G52" s="58" t="s">
        <v>509</v>
      </c>
      <c r="H52" s="58">
        <v>50</v>
      </c>
      <c r="I52" s="58">
        <v>102</v>
      </c>
      <c r="J52" s="58">
        <v>6</v>
      </c>
      <c r="K52" s="58">
        <v>32</v>
      </c>
      <c r="L52" s="58">
        <v>36</v>
      </c>
      <c r="M52" s="58">
        <v>182</v>
      </c>
      <c r="N52" s="58">
        <v>36</v>
      </c>
      <c r="O52" s="58">
        <v>21</v>
      </c>
      <c r="P52" s="58">
        <v>26</v>
      </c>
      <c r="Q52" s="58">
        <v>79</v>
      </c>
      <c r="R52" s="58">
        <v>45</v>
      </c>
      <c r="S52" s="58">
        <v>6</v>
      </c>
      <c r="T52" s="58">
        <v>109</v>
      </c>
      <c r="U52" s="58">
        <v>18</v>
      </c>
      <c r="V52" s="58">
        <v>11</v>
      </c>
    </row>
    <row r="53" spans="1:22" ht="12" customHeight="1">
      <c r="A53" s="185" t="s">
        <v>617</v>
      </c>
      <c r="B53" s="187"/>
      <c r="C53" s="676">
        <v>909</v>
      </c>
      <c r="D53" s="71">
        <v>3</v>
      </c>
      <c r="E53" s="71" t="s">
        <v>509</v>
      </c>
      <c r="F53" s="71">
        <v>1</v>
      </c>
      <c r="G53" s="58" t="s">
        <v>509</v>
      </c>
      <c r="H53" s="58">
        <v>41</v>
      </c>
      <c r="I53" s="58">
        <v>140</v>
      </c>
      <c r="J53" s="58">
        <v>5</v>
      </c>
      <c r="K53" s="58">
        <v>36</v>
      </c>
      <c r="L53" s="58">
        <v>33</v>
      </c>
      <c r="M53" s="58">
        <v>193</v>
      </c>
      <c r="N53" s="58">
        <v>78</v>
      </c>
      <c r="O53" s="58">
        <v>29</v>
      </c>
      <c r="P53" s="58">
        <v>39</v>
      </c>
      <c r="Q53" s="58">
        <v>81</v>
      </c>
      <c r="R53" s="58">
        <v>61</v>
      </c>
      <c r="S53" s="58">
        <v>2</v>
      </c>
      <c r="T53" s="58">
        <v>128</v>
      </c>
      <c r="U53" s="58">
        <v>26</v>
      </c>
      <c r="V53" s="58">
        <v>13</v>
      </c>
    </row>
    <row r="54" spans="1:22" ht="12" customHeight="1">
      <c r="A54" s="185" t="s">
        <v>618</v>
      </c>
      <c r="B54" s="187"/>
      <c r="C54" s="676">
        <v>475</v>
      </c>
      <c r="D54" s="71" t="s">
        <v>509</v>
      </c>
      <c r="E54" s="71" t="s">
        <v>509</v>
      </c>
      <c r="F54" s="71" t="s">
        <v>509</v>
      </c>
      <c r="G54" s="58" t="s">
        <v>509</v>
      </c>
      <c r="H54" s="58">
        <v>19</v>
      </c>
      <c r="I54" s="58">
        <v>68</v>
      </c>
      <c r="J54" s="58">
        <v>1</v>
      </c>
      <c r="K54" s="58">
        <v>17</v>
      </c>
      <c r="L54" s="58">
        <v>22</v>
      </c>
      <c r="M54" s="58">
        <v>90</v>
      </c>
      <c r="N54" s="58">
        <v>43</v>
      </c>
      <c r="O54" s="58">
        <v>26</v>
      </c>
      <c r="P54" s="58">
        <v>31</v>
      </c>
      <c r="Q54" s="58">
        <v>47</v>
      </c>
      <c r="R54" s="58">
        <v>37</v>
      </c>
      <c r="S54" s="58">
        <v>1</v>
      </c>
      <c r="T54" s="58">
        <v>57</v>
      </c>
      <c r="U54" s="58">
        <v>7</v>
      </c>
      <c r="V54" s="58">
        <v>9</v>
      </c>
    </row>
    <row r="55" spans="1:22" ht="12" customHeight="1">
      <c r="A55" s="185" t="s">
        <v>619</v>
      </c>
      <c r="B55" s="187"/>
      <c r="C55" s="676">
        <v>732</v>
      </c>
      <c r="D55" s="71" t="s">
        <v>509</v>
      </c>
      <c r="E55" s="71" t="s">
        <v>509</v>
      </c>
      <c r="F55" s="71" t="s">
        <v>509</v>
      </c>
      <c r="G55" s="58" t="s">
        <v>509</v>
      </c>
      <c r="H55" s="58">
        <v>44</v>
      </c>
      <c r="I55" s="58">
        <v>111</v>
      </c>
      <c r="J55" s="58">
        <v>4</v>
      </c>
      <c r="K55" s="58">
        <v>14</v>
      </c>
      <c r="L55" s="58">
        <v>50</v>
      </c>
      <c r="M55" s="58">
        <v>133</v>
      </c>
      <c r="N55" s="58">
        <v>44</v>
      </c>
      <c r="O55" s="58">
        <v>22</v>
      </c>
      <c r="P55" s="58">
        <v>25</v>
      </c>
      <c r="Q55" s="58">
        <v>69</v>
      </c>
      <c r="R55" s="58">
        <v>65</v>
      </c>
      <c r="S55" s="58">
        <v>1</v>
      </c>
      <c r="T55" s="58">
        <v>101</v>
      </c>
      <c r="U55" s="58">
        <v>30</v>
      </c>
      <c r="V55" s="58">
        <v>19</v>
      </c>
    </row>
    <row r="56" spans="1:22" ht="12" customHeight="1">
      <c r="A56" s="189" t="s">
        <v>620</v>
      </c>
      <c r="B56" s="190"/>
      <c r="C56" s="675">
        <v>632</v>
      </c>
      <c r="D56" s="191" t="s">
        <v>509</v>
      </c>
      <c r="E56" s="191" t="s">
        <v>509</v>
      </c>
      <c r="F56" s="191" t="s">
        <v>509</v>
      </c>
      <c r="G56" s="80" t="s">
        <v>509</v>
      </c>
      <c r="H56" s="80">
        <v>28</v>
      </c>
      <c r="I56" s="80">
        <v>76</v>
      </c>
      <c r="J56" s="80">
        <v>5</v>
      </c>
      <c r="K56" s="80">
        <v>16</v>
      </c>
      <c r="L56" s="80">
        <v>38</v>
      </c>
      <c r="M56" s="80">
        <v>116</v>
      </c>
      <c r="N56" s="80">
        <v>19</v>
      </c>
      <c r="O56" s="80">
        <v>27</v>
      </c>
      <c r="P56" s="80">
        <v>14</v>
      </c>
      <c r="Q56" s="80">
        <v>88</v>
      </c>
      <c r="R56" s="80">
        <v>60</v>
      </c>
      <c r="S56" s="80">
        <v>6</v>
      </c>
      <c r="T56" s="80">
        <v>103</v>
      </c>
      <c r="U56" s="80">
        <v>30</v>
      </c>
      <c r="V56" s="80">
        <v>6</v>
      </c>
    </row>
    <row r="57" spans="1:22" ht="12" customHeight="1">
      <c r="A57" s="185" t="s">
        <v>621</v>
      </c>
      <c r="B57" s="187"/>
      <c r="C57" s="676">
        <v>2022</v>
      </c>
      <c r="D57" s="71">
        <v>5</v>
      </c>
      <c r="E57" s="71" t="s">
        <v>509</v>
      </c>
      <c r="F57" s="71" t="s">
        <v>509</v>
      </c>
      <c r="G57" s="58" t="s">
        <v>509</v>
      </c>
      <c r="H57" s="58">
        <v>129</v>
      </c>
      <c r="I57" s="58">
        <v>238</v>
      </c>
      <c r="J57" s="58">
        <v>3</v>
      </c>
      <c r="K57" s="58">
        <v>72</v>
      </c>
      <c r="L57" s="58">
        <v>173</v>
      </c>
      <c r="M57" s="58">
        <v>442</v>
      </c>
      <c r="N57" s="58">
        <v>65</v>
      </c>
      <c r="O57" s="58">
        <v>29</v>
      </c>
      <c r="P57" s="58">
        <v>93</v>
      </c>
      <c r="Q57" s="58">
        <v>189</v>
      </c>
      <c r="R57" s="58">
        <v>90</v>
      </c>
      <c r="S57" s="58">
        <v>9</v>
      </c>
      <c r="T57" s="58">
        <v>374</v>
      </c>
      <c r="U57" s="58">
        <v>37</v>
      </c>
      <c r="V57" s="58">
        <v>74</v>
      </c>
    </row>
    <row r="58" spans="1:22" ht="12" customHeight="1">
      <c r="A58" s="185" t="s">
        <v>622</v>
      </c>
      <c r="B58" s="187"/>
      <c r="C58" s="676">
        <v>1700</v>
      </c>
      <c r="D58" s="71">
        <v>2</v>
      </c>
      <c r="E58" s="71" t="s">
        <v>509</v>
      </c>
      <c r="F58" s="71" t="s">
        <v>509</v>
      </c>
      <c r="G58" s="58" t="s">
        <v>509</v>
      </c>
      <c r="H58" s="58">
        <v>122</v>
      </c>
      <c r="I58" s="58">
        <v>209</v>
      </c>
      <c r="J58" s="58">
        <v>2</v>
      </c>
      <c r="K58" s="58">
        <v>60</v>
      </c>
      <c r="L58" s="58">
        <v>172</v>
      </c>
      <c r="M58" s="58">
        <v>367</v>
      </c>
      <c r="N58" s="58">
        <v>37</v>
      </c>
      <c r="O58" s="58">
        <v>30</v>
      </c>
      <c r="P58" s="58">
        <v>73</v>
      </c>
      <c r="Q58" s="58">
        <v>164</v>
      </c>
      <c r="R58" s="58">
        <v>72</v>
      </c>
      <c r="S58" s="58">
        <v>8</v>
      </c>
      <c r="T58" s="58">
        <v>293</v>
      </c>
      <c r="U58" s="58">
        <v>36</v>
      </c>
      <c r="V58" s="58">
        <v>53</v>
      </c>
    </row>
    <row r="59" spans="1:22" ht="12" customHeight="1">
      <c r="A59" s="185" t="s">
        <v>623</v>
      </c>
      <c r="B59" s="187"/>
      <c r="C59" s="676">
        <v>840</v>
      </c>
      <c r="D59" s="71" t="s">
        <v>509</v>
      </c>
      <c r="E59" s="71" t="s">
        <v>509</v>
      </c>
      <c r="F59" s="71" t="s">
        <v>509</v>
      </c>
      <c r="G59" s="58" t="s">
        <v>509</v>
      </c>
      <c r="H59" s="58">
        <v>37</v>
      </c>
      <c r="I59" s="58">
        <v>111</v>
      </c>
      <c r="J59" s="58">
        <v>3</v>
      </c>
      <c r="K59" s="58">
        <v>34</v>
      </c>
      <c r="L59" s="58">
        <v>28</v>
      </c>
      <c r="M59" s="58">
        <v>152</v>
      </c>
      <c r="N59" s="58">
        <v>43</v>
      </c>
      <c r="O59" s="58">
        <v>18</v>
      </c>
      <c r="P59" s="58">
        <v>24</v>
      </c>
      <c r="Q59" s="58">
        <v>94</v>
      </c>
      <c r="R59" s="58">
        <v>101</v>
      </c>
      <c r="S59" s="58">
        <v>2</v>
      </c>
      <c r="T59" s="58">
        <v>141</v>
      </c>
      <c r="U59" s="58">
        <v>29</v>
      </c>
      <c r="V59" s="58">
        <v>23</v>
      </c>
    </row>
    <row r="60" spans="1:22" ht="12" customHeight="1">
      <c r="A60" s="192" t="s">
        <v>624</v>
      </c>
      <c r="B60" s="193"/>
      <c r="C60" s="677">
        <v>511</v>
      </c>
      <c r="D60" s="194" t="s">
        <v>509</v>
      </c>
      <c r="E60" s="194" t="s">
        <v>509</v>
      </c>
      <c r="F60" s="194" t="s">
        <v>509</v>
      </c>
      <c r="G60" s="85" t="s">
        <v>509</v>
      </c>
      <c r="H60" s="85">
        <v>34</v>
      </c>
      <c r="I60" s="85">
        <v>69</v>
      </c>
      <c r="J60" s="85">
        <v>1</v>
      </c>
      <c r="K60" s="85">
        <v>18</v>
      </c>
      <c r="L60" s="85">
        <v>16</v>
      </c>
      <c r="M60" s="85">
        <v>83</v>
      </c>
      <c r="N60" s="85">
        <v>16</v>
      </c>
      <c r="O60" s="85">
        <v>30</v>
      </c>
      <c r="P60" s="85">
        <v>16</v>
      </c>
      <c r="Q60" s="85">
        <v>61</v>
      </c>
      <c r="R60" s="85">
        <v>50</v>
      </c>
      <c r="S60" s="85">
        <v>1</v>
      </c>
      <c r="T60" s="85">
        <v>80</v>
      </c>
      <c r="U60" s="85">
        <v>19</v>
      </c>
      <c r="V60" s="85">
        <v>17</v>
      </c>
    </row>
    <row r="61" spans="1:22" ht="12" customHeight="1">
      <c r="A61" s="185" t="s">
        <v>625</v>
      </c>
      <c r="B61" s="187"/>
      <c r="C61" s="676">
        <v>679</v>
      </c>
      <c r="D61" s="71">
        <v>4</v>
      </c>
      <c r="E61" s="71" t="s">
        <v>509</v>
      </c>
      <c r="F61" s="71" t="s">
        <v>509</v>
      </c>
      <c r="G61" s="58" t="s">
        <v>509</v>
      </c>
      <c r="H61" s="58">
        <v>31</v>
      </c>
      <c r="I61" s="58">
        <v>104</v>
      </c>
      <c r="J61" s="58">
        <v>4</v>
      </c>
      <c r="K61" s="58">
        <v>14</v>
      </c>
      <c r="L61" s="58">
        <v>63</v>
      </c>
      <c r="M61" s="58">
        <v>165</v>
      </c>
      <c r="N61" s="58">
        <v>9</v>
      </c>
      <c r="O61" s="58">
        <v>13</v>
      </c>
      <c r="P61" s="58">
        <v>39</v>
      </c>
      <c r="Q61" s="58">
        <v>50</v>
      </c>
      <c r="R61" s="58">
        <v>16</v>
      </c>
      <c r="S61" s="58">
        <v>7</v>
      </c>
      <c r="T61" s="58">
        <v>118</v>
      </c>
      <c r="U61" s="58">
        <v>16</v>
      </c>
      <c r="V61" s="58">
        <v>26</v>
      </c>
    </row>
    <row r="62" spans="1:22" ht="12" customHeight="1">
      <c r="A62" s="185" t="s">
        <v>637</v>
      </c>
      <c r="B62" s="187"/>
      <c r="C62" s="676">
        <v>108</v>
      </c>
      <c r="D62" s="71" t="s">
        <v>509</v>
      </c>
      <c r="E62" s="71" t="s">
        <v>509</v>
      </c>
      <c r="F62" s="71" t="s">
        <v>509</v>
      </c>
      <c r="G62" s="58" t="s">
        <v>509</v>
      </c>
      <c r="H62" s="58">
        <v>2</v>
      </c>
      <c r="I62" s="58">
        <v>14</v>
      </c>
      <c r="J62" s="58">
        <v>1</v>
      </c>
      <c r="K62" s="58">
        <v>6</v>
      </c>
      <c r="L62" s="58">
        <v>4</v>
      </c>
      <c r="M62" s="58">
        <v>16</v>
      </c>
      <c r="N62" s="58">
        <v>7</v>
      </c>
      <c r="O62" s="58">
        <v>8</v>
      </c>
      <c r="P62" s="58">
        <v>4</v>
      </c>
      <c r="Q62" s="58">
        <v>11</v>
      </c>
      <c r="R62" s="58">
        <v>11</v>
      </c>
      <c r="S62" s="58">
        <v>1</v>
      </c>
      <c r="T62" s="58">
        <v>13</v>
      </c>
      <c r="U62" s="58">
        <v>7</v>
      </c>
      <c r="V62" s="58">
        <v>3</v>
      </c>
    </row>
    <row r="63" spans="1:22" ht="12" customHeight="1">
      <c r="A63" s="185" t="s">
        <v>638</v>
      </c>
      <c r="B63" s="187"/>
      <c r="C63" s="676">
        <v>105</v>
      </c>
      <c r="D63" s="71" t="s">
        <v>509</v>
      </c>
      <c r="E63" s="71" t="s">
        <v>509</v>
      </c>
      <c r="F63" s="71" t="s">
        <v>509</v>
      </c>
      <c r="G63" s="58" t="s">
        <v>509</v>
      </c>
      <c r="H63" s="58">
        <v>5</v>
      </c>
      <c r="I63" s="58">
        <v>21</v>
      </c>
      <c r="J63" s="58">
        <v>2</v>
      </c>
      <c r="K63" s="58">
        <v>1</v>
      </c>
      <c r="L63" s="58">
        <v>9</v>
      </c>
      <c r="M63" s="58">
        <v>18</v>
      </c>
      <c r="N63" s="58">
        <v>4</v>
      </c>
      <c r="O63" s="60">
        <v>2</v>
      </c>
      <c r="P63" s="60">
        <v>1</v>
      </c>
      <c r="Q63" s="60">
        <v>16</v>
      </c>
      <c r="R63" s="60">
        <v>5</v>
      </c>
      <c r="S63" s="58" t="s">
        <v>509</v>
      </c>
      <c r="T63" s="58">
        <v>14</v>
      </c>
      <c r="U63" s="58">
        <v>6</v>
      </c>
      <c r="V63" s="58">
        <v>1</v>
      </c>
    </row>
    <row r="64" spans="1:22" ht="12" customHeight="1">
      <c r="A64" s="186" t="s">
        <v>639</v>
      </c>
      <c r="B64" s="188"/>
      <c r="C64" s="679" t="s">
        <v>509</v>
      </c>
      <c r="D64" s="69" t="s">
        <v>509</v>
      </c>
      <c r="E64" s="69" t="s">
        <v>509</v>
      </c>
      <c r="F64" s="69" t="s">
        <v>509</v>
      </c>
      <c r="G64" s="59" t="s">
        <v>509</v>
      </c>
      <c r="H64" s="59" t="s">
        <v>231</v>
      </c>
      <c r="I64" s="59" t="s">
        <v>231</v>
      </c>
      <c r="J64" s="59" t="s">
        <v>231</v>
      </c>
      <c r="K64" s="59" t="s">
        <v>509</v>
      </c>
      <c r="L64" s="59" t="s">
        <v>509</v>
      </c>
      <c r="M64" s="59" t="s">
        <v>509</v>
      </c>
      <c r="N64" s="59" t="s">
        <v>509</v>
      </c>
      <c r="O64" s="59" t="s">
        <v>509</v>
      </c>
      <c r="P64" s="59" t="s">
        <v>509</v>
      </c>
      <c r="Q64" s="59" t="s">
        <v>509</v>
      </c>
      <c r="R64" s="59" t="s">
        <v>509</v>
      </c>
      <c r="S64" s="59" t="s">
        <v>509</v>
      </c>
      <c r="T64" s="59" t="s">
        <v>509</v>
      </c>
      <c r="U64" s="59" t="s">
        <v>509</v>
      </c>
      <c r="V64" s="59" t="s">
        <v>509</v>
      </c>
    </row>
    <row r="65" spans="4:20" ht="11.25">
      <c r="D65" s="43"/>
      <c r="O65" s="60"/>
      <c r="P65" s="60"/>
      <c r="Q65" s="60"/>
      <c r="R65" s="60"/>
      <c r="S65" s="60"/>
      <c r="T65" s="70"/>
    </row>
    <row r="66" spans="15:20" ht="11.25">
      <c r="O66" s="60"/>
      <c r="P66" s="60"/>
      <c r="Q66" s="60"/>
      <c r="R66" s="60"/>
      <c r="S66" s="60"/>
      <c r="T66" s="70"/>
    </row>
  </sheetData>
  <mergeCells count="1">
    <mergeCell ref="A4:B4"/>
  </mergeCells>
  <hyperlinks>
    <hyperlink ref="A1" location="目次!A35" display="目次へ"/>
  </hyperlinks>
  <printOptions/>
  <pageMargins left="0.5905511811023623" right="0.5905511811023623" top="0.7874015748031497" bottom="0.3937007874015748" header="0.5118110236220472" footer="0.31496062992125984"/>
  <pageSetup firstPageNumber="37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1" customWidth="1"/>
    <col min="2" max="5" width="11.625" style="1" customWidth="1"/>
    <col min="6" max="6" width="9.625" style="772" customWidth="1"/>
    <col min="7" max="7" width="13.625" style="772" customWidth="1"/>
    <col min="8" max="8" width="9.50390625" style="1" bestFit="1" customWidth="1"/>
    <col min="9" max="16384" width="9.00390625" style="1" customWidth="1"/>
  </cols>
  <sheetData>
    <row r="1" spans="1:12" s="875" customFormat="1" ht="15" customHeight="1">
      <c r="A1" s="893" t="s">
        <v>221</v>
      </c>
      <c r="L1" s="876"/>
    </row>
    <row r="2" spans="1:7" ht="13.5">
      <c r="A2" s="879" t="s">
        <v>292</v>
      </c>
      <c r="B2" s="8"/>
      <c r="C2" s="8"/>
      <c r="D2" s="8"/>
      <c r="E2" s="8"/>
      <c r="F2" s="753"/>
      <c r="G2" s="753"/>
    </row>
    <row r="3" spans="1:7" ht="6" customHeight="1">
      <c r="A3" s="8"/>
      <c r="B3" s="8"/>
      <c r="C3" s="8"/>
      <c r="D3" s="8"/>
      <c r="E3" s="8"/>
      <c r="F3" s="753"/>
      <c r="G3" s="753"/>
    </row>
    <row r="4" spans="1:7" ht="30" customHeight="1">
      <c r="A4" s="914" t="s">
        <v>293</v>
      </c>
      <c r="B4" s="927" t="s">
        <v>480</v>
      </c>
      <c r="C4" s="927" t="s">
        <v>249</v>
      </c>
      <c r="D4" s="927"/>
      <c r="E4" s="927"/>
      <c r="F4" s="899" t="s">
        <v>294</v>
      </c>
      <c r="G4" s="912" t="s">
        <v>295</v>
      </c>
    </row>
    <row r="5" spans="1:7" ht="30" customHeight="1">
      <c r="A5" s="897"/>
      <c r="B5" s="898"/>
      <c r="C5" s="226" t="s">
        <v>254</v>
      </c>
      <c r="D5" s="226" t="s">
        <v>255</v>
      </c>
      <c r="E5" s="226" t="s">
        <v>256</v>
      </c>
      <c r="F5" s="900"/>
      <c r="G5" s="913"/>
    </row>
    <row r="6" spans="1:7" ht="30" customHeight="1">
      <c r="A6" s="754" t="s">
        <v>296</v>
      </c>
      <c r="B6" s="755">
        <v>24310</v>
      </c>
      <c r="C6" s="756">
        <v>74724</v>
      </c>
      <c r="D6" s="756">
        <v>36151</v>
      </c>
      <c r="E6" s="756">
        <v>38573</v>
      </c>
      <c r="F6" s="757">
        <v>6.5</v>
      </c>
      <c r="G6" s="758">
        <v>11496</v>
      </c>
    </row>
    <row r="7" spans="1:7" ht="30" customHeight="1">
      <c r="A7" s="754" t="s">
        <v>297</v>
      </c>
      <c r="B7" s="759">
        <v>27949</v>
      </c>
      <c r="C7" s="760">
        <v>79709</v>
      </c>
      <c r="D7" s="760">
        <v>38040</v>
      </c>
      <c r="E7" s="760">
        <v>41669</v>
      </c>
      <c r="F7" s="761">
        <v>7.6</v>
      </c>
      <c r="G7" s="762">
        <v>10488</v>
      </c>
    </row>
    <row r="8" spans="1:7" ht="30" customHeight="1">
      <c r="A8" s="754" t="s">
        <v>298</v>
      </c>
      <c r="B8" s="759">
        <v>29955</v>
      </c>
      <c r="C8" s="760">
        <v>84744</v>
      </c>
      <c r="D8" s="760">
        <v>40174</v>
      </c>
      <c r="E8" s="760">
        <v>44570</v>
      </c>
      <c r="F8" s="761">
        <v>7.6</v>
      </c>
      <c r="G8" s="762">
        <v>11150.5</v>
      </c>
    </row>
    <row r="9" spans="1:7" ht="30" customHeight="1">
      <c r="A9" s="754" t="s">
        <v>299</v>
      </c>
      <c r="B9" s="759">
        <v>31670</v>
      </c>
      <c r="C9" s="760">
        <v>85341</v>
      </c>
      <c r="D9" s="760">
        <v>40155</v>
      </c>
      <c r="E9" s="760">
        <v>45186</v>
      </c>
      <c r="F9" s="761">
        <v>7.8</v>
      </c>
      <c r="G9" s="762">
        <v>10941.2</v>
      </c>
    </row>
    <row r="10" spans="1:7" ht="30" customHeight="1">
      <c r="A10" s="754" t="s">
        <v>300</v>
      </c>
      <c r="B10" s="759">
        <v>28004</v>
      </c>
      <c r="C10" s="760">
        <v>72353</v>
      </c>
      <c r="D10" s="760">
        <v>33732</v>
      </c>
      <c r="E10" s="760">
        <v>38621</v>
      </c>
      <c r="F10" s="761">
        <v>7.6</v>
      </c>
      <c r="G10" s="763">
        <v>9520.1</v>
      </c>
    </row>
    <row r="11" spans="1:7" ht="30" customHeight="1">
      <c r="A11" s="754" t="s">
        <v>301</v>
      </c>
      <c r="B11" s="764">
        <v>32390</v>
      </c>
      <c r="C11" s="765">
        <v>79489</v>
      </c>
      <c r="D11" s="765">
        <v>36749</v>
      </c>
      <c r="E11" s="765">
        <v>42740</v>
      </c>
      <c r="F11" s="766">
        <v>7.67</v>
      </c>
      <c r="G11" s="762">
        <v>10363.6</v>
      </c>
    </row>
    <row r="12" spans="1:7" ht="30" customHeight="1">
      <c r="A12" s="767" t="s">
        <v>302</v>
      </c>
      <c r="B12" s="768">
        <v>35878</v>
      </c>
      <c r="C12" s="769">
        <v>85497</v>
      </c>
      <c r="D12" s="769">
        <v>39101</v>
      </c>
      <c r="E12" s="769">
        <v>46396</v>
      </c>
      <c r="F12" s="770">
        <v>7.65</v>
      </c>
      <c r="G12" s="771">
        <v>11176.1</v>
      </c>
    </row>
  </sheetData>
  <mergeCells count="5">
    <mergeCell ref="G4:G5"/>
    <mergeCell ref="A4:A5"/>
    <mergeCell ref="B4:B5"/>
    <mergeCell ref="C4:E4"/>
    <mergeCell ref="F4:F5"/>
  </mergeCells>
  <hyperlinks>
    <hyperlink ref="A1" location="目次!A5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4" width="9.625" style="1" customWidth="1"/>
    <col min="5" max="6" width="12.00390625" style="1" customWidth="1"/>
    <col min="7" max="7" width="16.125" style="773" bestFit="1" customWidth="1"/>
    <col min="8" max="16384" width="9.00390625" style="1" customWidth="1"/>
  </cols>
  <sheetData>
    <row r="1" spans="1:12" s="875" customFormat="1" ht="15" customHeight="1">
      <c r="A1" s="893" t="s">
        <v>221</v>
      </c>
      <c r="L1" s="876"/>
    </row>
    <row r="2" ht="13.5">
      <c r="A2" s="877" t="s">
        <v>303</v>
      </c>
    </row>
    <row r="3" ht="6" customHeight="1"/>
    <row r="4" spans="1:7" ht="22.5" customHeight="1">
      <c r="A4" s="901" t="s">
        <v>304</v>
      </c>
      <c r="B4" s="903" t="s">
        <v>305</v>
      </c>
      <c r="C4" s="905" t="s">
        <v>306</v>
      </c>
      <c r="D4" s="905" t="s">
        <v>307</v>
      </c>
      <c r="E4" s="905" t="s">
        <v>308</v>
      </c>
      <c r="F4" s="905" t="s">
        <v>309</v>
      </c>
      <c r="G4" s="896" t="s">
        <v>310</v>
      </c>
    </row>
    <row r="5" spans="1:7" ht="22.5" customHeight="1">
      <c r="A5" s="902"/>
      <c r="B5" s="904"/>
      <c r="C5" s="906"/>
      <c r="D5" s="906"/>
      <c r="E5" s="906"/>
      <c r="F5" s="906"/>
      <c r="G5" s="929"/>
    </row>
    <row r="6" spans="1:7" ht="18.75" customHeight="1">
      <c r="A6" s="774" t="s">
        <v>311</v>
      </c>
      <c r="B6" s="907" t="s">
        <v>312</v>
      </c>
      <c r="C6" s="907"/>
      <c r="D6" s="907"/>
      <c r="E6" s="907"/>
      <c r="F6" s="907"/>
      <c r="G6" s="907"/>
    </row>
    <row r="7" spans="1:7" ht="13.5">
      <c r="A7" s="701" t="s">
        <v>296</v>
      </c>
      <c r="B7" s="775">
        <v>76211</v>
      </c>
      <c r="C7" s="775">
        <v>10930</v>
      </c>
      <c r="D7" s="775">
        <v>28110</v>
      </c>
      <c r="E7" s="775">
        <f aca="true" t="shared" si="0" ref="E7:E13">C7-D7</f>
        <v>-17180</v>
      </c>
      <c r="F7" s="775">
        <f aca="true" t="shared" si="1" ref="F7:F13">B7+E7</f>
        <v>59031</v>
      </c>
      <c r="G7" s="776">
        <f aca="true" t="shared" si="2" ref="G7:G13">F7/B7*100</f>
        <v>77.4573224337694</v>
      </c>
    </row>
    <row r="8" spans="1:7" ht="13.5">
      <c r="A8" s="701" t="s">
        <v>270</v>
      </c>
      <c r="B8" s="775">
        <v>81745</v>
      </c>
      <c r="C8" s="775">
        <v>12145</v>
      </c>
      <c r="D8" s="775">
        <v>30999</v>
      </c>
      <c r="E8" s="775">
        <f t="shared" si="0"/>
        <v>-18854</v>
      </c>
      <c r="F8" s="775">
        <f t="shared" si="1"/>
        <v>62891</v>
      </c>
      <c r="G8" s="776">
        <f t="shared" si="2"/>
        <v>76.93559239097193</v>
      </c>
    </row>
    <row r="9" spans="1:7" ht="13.5">
      <c r="A9" s="701" t="s">
        <v>271</v>
      </c>
      <c r="B9" s="775">
        <v>87127</v>
      </c>
      <c r="C9" s="775">
        <v>13670</v>
      </c>
      <c r="D9" s="775">
        <v>34113</v>
      </c>
      <c r="E9" s="775">
        <f t="shared" si="0"/>
        <v>-20443</v>
      </c>
      <c r="F9" s="775">
        <f t="shared" si="1"/>
        <v>66684</v>
      </c>
      <c r="G9" s="776">
        <f t="shared" si="2"/>
        <v>76.5365500935416</v>
      </c>
    </row>
    <row r="10" spans="1:7" ht="13.5">
      <c r="A10" s="701" t="s">
        <v>299</v>
      </c>
      <c r="B10" s="775">
        <v>87524</v>
      </c>
      <c r="C10" s="775">
        <v>16636</v>
      </c>
      <c r="D10" s="775">
        <v>36164</v>
      </c>
      <c r="E10" s="775">
        <f t="shared" si="0"/>
        <v>-19528</v>
      </c>
      <c r="F10" s="775">
        <f t="shared" si="1"/>
        <v>67996</v>
      </c>
      <c r="G10" s="776">
        <f t="shared" si="2"/>
        <v>77.68840546592935</v>
      </c>
    </row>
    <row r="11" spans="1:7" ht="13.5">
      <c r="A11" s="701" t="s">
        <v>273</v>
      </c>
      <c r="B11" s="775">
        <v>75032</v>
      </c>
      <c r="C11" s="775">
        <v>16856</v>
      </c>
      <c r="D11" s="775">
        <v>30584</v>
      </c>
      <c r="E11" s="775">
        <f t="shared" si="0"/>
        <v>-13728</v>
      </c>
      <c r="F11" s="775">
        <f t="shared" si="1"/>
        <v>61304</v>
      </c>
      <c r="G11" s="776">
        <f t="shared" si="2"/>
        <v>81.70380637594626</v>
      </c>
    </row>
    <row r="12" spans="1:7" ht="13.5">
      <c r="A12" s="701" t="s">
        <v>274</v>
      </c>
      <c r="B12" s="775">
        <v>83834</v>
      </c>
      <c r="C12" s="775">
        <v>14818</v>
      </c>
      <c r="D12" s="775">
        <v>32657</v>
      </c>
      <c r="E12" s="775">
        <f t="shared" si="0"/>
        <v>-17839</v>
      </c>
      <c r="F12" s="775">
        <f t="shared" si="1"/>
        <v>65995</v>
      </c>
      <c r="G12" s="776">
        <f t="shared" si="2"/>
        <v>78.72104396784121</v>
      </c>
    </row>
    <row r="13" spans="1:7" ht="13.5">
      <c r="A13" s="701" t="s">
        <v>275</v>
      </c>
      <c r="B13" s="775">
        <v>90590</v>
      </c>
      <c r="C13" s="775">
        <v>14933</v>
      </c>
      <c r="D13" s="775">
        <v>35115</v>
      </c>
      <c r="E13" s="775">
        <f t="shared" si="0"/>
        <v>-20182</v>
      </c>
      <c r="F13" s="775">
        <f t="shared" si="1"/>
        <v>70408</v>
      </c>
      <c r="G13" s="776">
        <f t="shared" si="2"/>
        <v>77.72160282591898</v>
      </c>
    </row>
    <row r="14" spans="1:7" ht="18.75" customHeight="1">
      <c r="A14" s="777"/>
      <c r="B14" s="895" t="s">
        <v>483</v>
      </c>
      <c r="C14" s="895"/>
      <c r="D14" s="895"/>
      <c r="E14" s="895"/>
      <c r="F14" s="895"/>
      <c r="G14" s="895"/>
    </row>
    <row r="15" spans="1:7" ht="13.5">
      <c r="A15" s="701" t="s">
        <v>296</v>
      </c>
      <c r="B15" s="775">
        <v>36855</v>
      </c>
      <c r="C15" s="775">
        <v>5554</v>
      </c>
      <c r="D15" s="775">
        <v>21051</v>
      </c>
      <c r="E15" s="775">
        <f aca="true" t="shared" si="3" ref="E15:E21">C15-D15</f>
        <v>-15497</v>
      </c>
      <c r="F15" s="775">
        <f aca="true" t="shared" si="4" ref="F15:F21">B15+E15</f>
        <v>21358</v>
      </c>
      <c r="G15" s="776">
        <f aca="true" t="shared" si="5" ref="G15:G21">F15/B15*100</f>
        <v>57.951431284764624</v>
      </c>
    </row>
    <row r="16" spans="1:7" ht="13.5">
      <c r="A16" s="701" t="s">
        <v>270</v>
      </c>
      <c r="B16" s="775">
        <v>38996</v>
      </c>
      <c r="C16" s="775">
        <v>6645</v>
      </c>
      <c r="D16" s="775">
        <v>22235</v>
      </c>
      <c r="E16" s="775">
        <f t="shared" si="3"/>
        <v>-15590</v>
      </c>
      <c r="F16" s="775">
        <f t="shared" si="4"/>
        <v>23406</v>
      </c>
      <c r="G16" s="776">
        <f t="shared" si="5"/>
        <v>60.021540670838036</v>
      </c>
    </row>
    <row r="17" spans="1:7" ht="13.5">
      <c r="A17" s="701" t="s">
        <v>271</v>
      </c>
      <c r="B17" s="775">
        <v>41275</v>
      </c>
      <c r="C17" s="775">
        <v>7336</v>
      </c>
      <c r="D17" s="775">
        <v>23521</v>
      </c>
      <c r="E17" s="775">
        <f t="shared" si="3"/>
        <v>-16185</v>
      </c>
      <c r="F17" s="775">
        <f t="shared" si="4"/>
        <v>25090</v>
      </c>
      <c r="G17" s="776">
        <f t="shared" si="5"/>
        <v>60.78740157480315</v>
      </c>
    </row>
    <row r="18" spans="1:7" ht="13.5">
      <c r="A18" s="701" t="s">
        <v>299</v>
      </c>
      <c r="B18" s="775">
        <v>41130</v>
      </c>
      <c r="C18" s="775">
        <v>8634</v>
      </c>
      <c r="D18" s="775">
        <v>24016</v>
      </c>
      <c r="E18" s="775">
        <f t="shared" si="3"/>
        <v>-15382</v>
      </c>
      <c r="F18" s="775">
        <f t="shared" si="4"/>
        <v>25748</v>
      </c>
      <c r="G18" s="776">
        <f t="shared" si="5"/>
        <v>62.60150741551179</v>
      </c>
    </row>
    <row r="19" spans="1:7" ht="13.5">
      <c r="A19" s="701" t="s">
        <v>273</v>
      </c>
      <c r="B19" s="775">
        <v>34928</v>
      </c>
      <c r="C19" s="775">
        <v>9604</v>
      </c>
      <c r="D19" s="775">
        <v>20090</v>
      </c>
      <c r="E19" s="775">
        <f t="shared" si="3"/>
        <v>-10486</v>
      </c>
      <c r="F19" s="775">
        <f t="shared" si="4"/>
        <v>24442</v>
      </c>
      <c r="G19" s="776">
        <f t="shared" si="5"/>
        <v>69.97824095281723</v>
      </c>
    </row>
    <row r="20" spans="1:7" ht="13.5">
      <c r="A20" s="701" t="s">
        <v>274</v>
      </c>
      <c r="B20" s="775">
        <v>38705</v>
      </c>
      <c r="C20" s="775">
        <v>8365</v>
      </c>
      <c r="D20" s="775">
        <v>20725</v>
      </c>
      <c r="E20" s="775">
        <f t="shared" si="3"/>
        <v>-12360</v>
      </c>
      <c r="F20" s="775">
        <f t="shared" si="4"/>
        <v>26345</v>
      </c>
      <c r="G20" s="776">
        <f t="shared" si="5"/>
        <v>68.06614132541016</v>
      </c>
    </row>
    <row r="21" spans="1:7" ht="13.5">
      <c r="A21" s="778" t="s">
        <v>275</v>
      </c>
      <c r="B21" s="779">
        <v>41391</v>
      </c>
      <c r="C21" s="779">
        <v>8035</v>
      </c>
      <c r="D21" s="779">
        <v>21693</v>
      </c>
      <c r="E21" s="779">
        <f t="shared" si="3"/>
        <v>-13658</v>
      </c>
      <c r="F21" s="779">
        <f t="shared" si="4"/>
        <v>27733</v>
      </c>
      <c r="G21" s="780">
        <f t="shared" si="5"/>
        <v>67.00248846367568</v>
      </c>
    </row>
    <row r="22" spans="1:7" ht="18.75" customHeight="1">
      <c r="A22" s="774"/>
      <c r="B22" s="907" t="s">
        <v>484</v>
      </c>
      <c r="C22" s="907"/>
      <c r="D22" s="907"/>
      <c r="E22" s="907"/>
      <c r="F22" s="907"/>
      <c r="G22" s="907"/>
    </row>
    <row r="23" spans="1:9" ht="13.5">
      <c r="A23" s="701" t="s">
        <v>296</v>
      </c>
      <c r="B23" s="775">
        <v>39356</v>
      </c>
      <c r="C23" s="775">
        <v>5376</v>
      </c>
      <c r="D23" s="775">
        <v>7059</v>
      </c>
      <c r="E23" s="775">
        <f aca="true" t="shared" si="6" ref="E23:E29">C23-D23</f>
        <v>-1683</v>
      </c>
      <c r="F23" s="775">
        <f aca="true" t="shared" si="7" ref="F23:F29">B23+E23</f>
        <v>37673</v>
      </c>
      <c r="G23" s="776">
        <f aca="true" t="shared" si="8" ref="G23:G29">F23/B23*100</f>
        <v>95.72365077751805</v>
      </c>
      <c r="I23" s="700"/>
    </row>
    <row r="24" spans="1:7" ht="13.5">
      <c r="A24" s="701" t="s">
        <v>270</v>
      </c>
      <c r="B24" s="775">
        <v>42749</v>
      </c>
      <c r="C24" s="775">
        <v>5500</v>
      </c>
      <c r="D24" s="775">
        <v>8764</v>
      </c>
      <c r="E24" s="775">
        <f t="shared" si="6"/>
        <v>-3264</v>
      </c>
      <c r="F24" s="775">
        <f t="shared" si="7"/>
        <v>39485</v>
      </c>
      <c r="G24" s="776">
        <f t="shared" si="8"/>
        <v>92.36473367798077</v>
      </c>
    </row>
    <row r="25" spans="1:7" ht="13.5">
      <c r="A25" s="701" t="s">
        <v>271</v>
      </c>
      <c r="B25" s="775">
        <v>45852</v>
      </c>
      <c r="C25" s="775">
        <v>6334</v>
      </c>
      <c r="D25" s="775">
        <v>10592</v>
      </c>
      <c r="E25" s="775">
        <f t="shared" si="6"/>
        <v>-4258</v>
      </c>
      <c r="F25" s="775">
        <f t="shared" si="7"/>
        <v>41594</v>
      </c>
      <c r="G25" s="776">
        <f t="shared" si="8"/>
        <v>90.71360027915904</v>
      </c>
    </row>
    <row r="26" spans="1:7" ht="13.5">
      <c r="A26" s="701" t="s">
        <v>299</v>
      </c>
      <c r="B26" s="775">
        <v>46394</v>
      </c>
      <c r="C26" s="775">
        <v>8002</v>
      </c>
      <c r="D26" s="775">
        <v>12148</v>
      </c>
      <c r="E26" s="775">
        <f t="shared" si="6"/>
        <v>-4146</v>
      </c>
      <c r="F26" s="775">
        <f t="shared" si="7"/>
        <v>42248</v>
      </c>
      <c r="G26" s="776">
        <f t="shared" si="8"/>
        <v>91.06349959046428</v>
      </c>
    </row>
    <row r="27" spans="1:7" ht="13.5">
      <c r="A27" s="701" t="s">
        <v>273</v>
      </c>
      <c r="B27" s="775">
        <v>40104</v>
      </c>
      <c r="C27" s="775">
        <v>7252</v>
      </c>
      <c r="D27" s="775">
        <v>10494</v>
      </c>
      <c r="E27" s="775">
        <f t="shared" si="6"/>
        <v>-3242</v>
      </c>
      <c r="F27" s="775">
        <f t="shared" si="7"/>
        <v>36862</v>
      </c>
      <c r="G27" s="776">
        <f t="shared" si="8"/>
        <v>91.91601835228406</v>
      </c>
    </row>
    <row r="28" spans="1:7" ht="13.5">
      <c r="A28" s="701" t="s">
        <v>274</v>
      </c>
      <c r="B28" s="702">
        <v>45129</v>
      </c>
      <c r="C28" s="702">
        <v>6453</v>
      </c>
      <c r="D28" s="702">
        <v>11932</v>
      </c>
      <c r="E28" s="775">
        <f t="shared" si="6"/>
        <v>-5479</v>
      </c>
      <c r="F28" s="702">
        <f t="shared" si="7"/>
        <v>39650</v>
      </c>
      <c r="G28" s="776">
        <f t="shared" si="8"/>
        <v>87.85924793370117</v>
      </c>
    </row>
    <row r="29" spans="1:7" ht="13.5">
      <c r="A29" s="708" t="s">
        <v>275</v>
      </c>
      <c r="B29" s="709">
        <v>49199</v>
      </c>
      <c r="C29" s="709">
        <v>6898</v>
      </c>
      <c r="D29" s="709">
        <v>13422</v>
      </c>
      <c r="E29" s="781">
        <f t="shared" si="6"/>
        <v>-6524</v>
      </c>
      <c r="F29" s="709">
        <f t="shared" si="7"/>
        <v>42675</v>
      </c>
      <c r="G29" s="782">
        <f t="shared" si="8"/>
        <v>86.73956787739588</v>
      </c>
    </row>
    <row r="30" ht="13.5">
      <c r="A30" s="783"/>
    </row>
    <row r="31" ht="13.5">
      <c r="A31" s="783"/>
    </row>
    <row r="32" ht="13.5">
      <c r="A32" s="783"/>
    </row>
    <row r="33" ht="13.5">
      <c r="A33" s="783"/>
    </row>
    <row r="34" ht="13.5">
      <c r="A34" s="783"/>
    </row>
    <row r="35" ht="13.5">
      <c r="A35" s="783"/>
    </row>
    <row r="36" ht="13.5">
      <c r="A36" s="783"/>
    </row>
    <row r="37" ht="13.5">
      <c r="A37" s="783"/>
    </row>
    <row r="38" ht="13.5">
      <c r="A38" s="783"/>
    </row>
    <row r="39" ht="13.5">
      <c r="A39" s="783"/>
    </row>
    <row r="40" ht="13.5">
      <c r="A40" s="783"/>
    </row>
  </sheetData>
  <mergeCells count="10">
    <mergeCell ref="B14:G14"/>
    <mergeCell ref="B22:G22"/>
    <mergeCell ref="D4:D5"/>
    <mergeCell ref="E4:E5"/>
    <mergeCell ref="F4:F5"/>
    <mergeCell ref="G4:G5"/>
    <mergeCell ref="A4:A5"/>
    <mergeCell ref="B4:B5"/>
    <mergeCell ref="C4:C5"/>
    <mergeCell ref="B6:G6"/>
  </mergeCells>
  <hyperlinks>
    <hyperlink ref="A1" location="目次!A6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3"/>
  <sheetViews>
    <sheetView workbookViewId="0" topLeftCell="A1">
      <selection activeCell="A1" sqref="A1"/>
    </sheetView>
  </sheetViews>
  <sheetFormatPr defaultColWidth="9.00390625" defaultRowHeight="13.5"/>
  <cols>
    <col min="1" max="1" width="9.875" style="4" customWidth="1"/>
    <col min="2" max="19" width="8.625" style="4" customWidth="1"/>
    <col min="20" max="16384" width="9.00390625" style="4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80" t="s">
        <v>206</v>
      </c>
    </row>
    <row r="3" ht="6" customHeight="1"/>
    <row r="4" spans="1:19" ht="15" customHeight="1">
      <c r="A4" s="931" t="s">
        <v>844</v>
      </c>
      <c r="B4" s="927" t="s">
        <v>838</v>
      </c>
      <c r="C4" s="927"/>
      <c r="D4" s="927"/>
      <c r="E4" s="927" t="s">
        <v>839</v>
      </c>
      <c r="F4" s="927"/>
      <c r="G4" s="927"/>
      <c r="H4" s="927" t="s">
        <v>840</v>
      </c>
      <c r="I4" s="927"/>
      <c r="J4" s="930"/>
      <c r="K4" s="925" t="s">
        <v>841</v>
      </c>
      <c r="L4" s="927"/>
      <c r="M4" s="927"/>
      <c r="N4" s="927" t="s">
        <v>842</v>
      </c>
      <c r="O4" s="927"/>
      <c r="P4" s="927"/>
      <c r="Q4" s="927" t="s">
        <v>843</v>
      </c>
      <c r="R4" s="927"/>
      <c r="S4" s="930"/>
    </row>
    <row r="5" spans="1:19" ht="15" customHeight="1">
      <c r="A5" s="932"/>
      <c r="B5" s="226" t="s">
        <v>482</v>
      </c>
      <c r="C5" s="226" t="s">
        <v>483</v>
      </c>
      <c r="D5" s="226" t="s">
        <v>484</v>
      </c>
      <c r="E5" s="226" t="s">
        <v>482</v>
      </c>
      <c r="F5" s="226" t="s">
        <v>483</v>
      </c>
      <c r="G5" s="226" t="s">
        <v>484</v>
      </c>
      <c r="H5" s="226" t="s">
        <v>482</v>
      </c>
      <c r="I5" s="226" t="s">
        <v>483</v>
      </c>
      <c r="J5" s="227" t="s">
        <v>484</v>
      </c>
      <c r="K5" s="228" t="s">
        <v>482</v>
      </c>
      <c r="L5" s="226" t="s">
        <v>483</v>
      </c>
      <c r="M5" s="226" t="s">
        <v>484</v>
      </c>
      <c r="N5" s="226" t="s">
        <v>482</v>
      </c>
      <c r="O5" s="226" t="s">
        <v>483</v>
      </c>
      <c r="P5" s="226" t="s">
        <v>484</v>
      </c>
      <c r="Q5" s="226" t="s">
        <v>482</v>
      </c>
      <c r="R5" s="226" t="s">
        <v>483</v>
      </c>
      <c r="S5" s="227" t="s">
        <v>484</v>
      </c>
    </row>
    <row r="6" spans="1:19" ht="15" customHeight="1">
      <c r="A6" s="218" t="s">
        <v>482</v>
      </c>
      <c r="B6" s="221">
        <v>81745</v>
      </c>
      <c r="C6" s="221">
        <v>38996</v>
      </c>
      <c r="D6" s="221">
        <v>42749</v>
      </c>
      <c r="E6" s="222">
        <v>87127</v>
      </c>
      <c r="F6" s="221">
        <v>41275</v>
      </c>
      <c r="G6" s="223">
        <v>45852</v>
      </c>
      <c r="H6" s="221">
        <v>87524</v>
      </c>
      <c r="I6" s="221">
        <v>41130</v>
      </c>
      <c r="J6" s="455">
        <v>46394</v>
      </c>
      <c r="K6" s="221">
        <v>75032</v>
      </c>
      <c r="L6" s="221">
        <v>34928</v>
      </c>
      <c r="M6" s="221">
        <v>40104</v>
      </c>
      <c r="N6" s="222">
        <v>83834</v>
      </c>
      <c r="O6" s="221">
        <v>38705</v>
      </c>
      <c r="P6" s="223">
        <v>45129</v>
      </c>
      <c r="Q6" s="224">
        <v>90590</v>
      </c>
      <c r="R6" s="225">
        <v>41391</v>
      </c>
      <c r="S6" s="225">
        <v>49199</v>
      </c>
    </row>
    <row r="7" spans="1:19" ht="13.5" customHeight="1">
      <c r="A7" s="219"/>
      <c r="B7" s="2"/>
      <c r="C7" s="2"/>
      <c r="D7" s="2"/>
      <c r="E7" s="208"/>
      <c r="F7" s="2"/>
      <c r="G7" s="209"/>
      <c r="H7" s="2"/>
      <c r="I7" s="2"/>
      <c r="J7" s="2"/>
      <c r="K7" s="2"/>
      <c r="L7" s="2"/>
      <c r="M7" s="2"/>
      <c r="N7" s="208"/>
      <c r="O7" s="2"/>
      <c r="P7" s="209"/>
      <c r="Q7" s="214"/>
      <c r="R7" s="214"/>
      <c r="S7" s="214"/>
    </row>
    <row r="8" spans="1:19" ht="15" customHeight="1">
      <c r="A8" s="219" t="s">
        <v>485</v>
      </c>
      <c r="B8" s="2">
        <f aca="true" t="shared" si="0" ref="B8:S8">SUM(B9:B13)</f>
        <v>6049</v>
      </c>
      <c r="C8" s="2">
        <f t="shared" si="0"/>
        <v>3081</v>
      </c>
      <c r="D8" s="2">
        <f t="shared" si="0"/>
        <v>2968</v>
      </c>
      <c r="E8" s="208">
        <f t="shared" si="0"/>
        <v>5671</v>
      </c>
      <c r="F8" s="2">
        <f t="shared" si="0"/>
        <v>2922</v>
      </c>
      <c r="G8" s="209">
        <f t="shared" si="0"/>
        <v>2749</v>
      </c>
      <c r="H8" s="2">
        <f t="shared" si="0"/>
        <v>4564</v>
      </c>
      <c r="I8" s="2">
        <f t="shared" si="0"/>
        <v>2340</v>
      </c>
      <c r="J8" s="2">
        <f t="shared" si="0"/>
        <v>2224</v>
      </c>
      <c r="K8" s="2">
        <f t="shared" si="0"/>
        <v>3120</v>
      </c>
      <c r="L8" s="2">
        <f t="shared" si="0"/>
        <v>1584</v>
      </c>
      <c r="M8" s="2">
        <f t="shared" si="0"/>
        <v>1536</v>
      </c>
      <c r="N8" s="208">
        <f t="shared" si="0"/>
        <v>3641</v>
      </c>
      <c r="O8" s="2">
        <f t="shared" si="0"/>
        <v>1863</v>
      </c>
      <c r="P8" s="209">
        <f t="shared" si="0"/>
        <v>1778</v>
      </c>
      <c r="Q8" s="214">
        <f t="shared" si="0"/>
        <v>4226</v>
      </c>
      <c r="R8" s="214">
        <f t="shared" si="0"/>
        <v>2179</v>
      </c>
      <c r="S8" s="214">
        <f t="shared" si="0"/>
        <v>2047</v>
      </c>
    </row>
    <row r="9" spans="1:19" ht="15" customHeight="1">
      <c r="A9" s="219">
        <v>0</v>
      </c>
      <c r="B9" s="2">
        <v>1177</v>
      </c>
      <c r="C9" s="2">
        <v>610</v>
      </c>
      <c r="D9" s="2">
        <v>567</v>
      </c>
      <c r="E9" s="208">
        <v>1045</v>
      </c>
      <c r="F9" s="2">
        <v>572</v>
      </c>
      <c r="G9" s="209">
        <v>473</v>
      </c>
      <c r="H9" s="2">
        <v>866</v>
      </c>
      <c r="I9" s="2">
        <v>446</v>
      </c>
      <c r="J9" s="2">
        <v>420</v>
      </c>
      <c r="K9" s="2">
        <v>566</v>
      </c>
      <c r="L9" s="2">
        <v>274</v>
      </c>
      <c r="M9" s="2">
        <v>292</v>
      </c>
      <c r="N9" s="208">
        <v>789</v>
      </c>
      <c r="O9" s="2">
        <v>413</v>
      </c>
      <c r="P9" s="209">
        <v>376</v>
      </c>
      <c r="Q9" s="215">
        <v>831</v>
      </c>
      <c r="R9" s="216">
        <v>429</v>
      </c>
      <c r="S9" s="216">
        <v>402</v>
      </c>
    </row>
    <row r="10" spans="1:19" ht="15" customHeight="1">
      <c r="A10" s="219">
        <v>1</v>
      </c>
      <c r="B10" s="2">
        <v>1184</v>
      </c>
      <c r="C10" s="2">
        <v>604</v>
      </c>
      <c r="D10" s="2">
        <v>580</v>
      </c>
      <c r="E10" s="208">
        <v>1130</v>
      </c>
      <c r="F10" s="2">
        <v>592</v>
      </c>
      <c r="G10" s="209">
        <v>538</v>
      </c>
      <c r="H10" s="2">
        <v>851</v>
      </c>
      <c r="I10" s="2">
        <v>450</v>
      </c>
      <c r="J10" s="2">
        <v>401</v>
      </c>
      <c r="K10" s="2">
        <v>621</v>
      </c>
      <c r="L10" s="2">
        <v>336</v>
      </c>
      <c r="M10" s="2">
        <v>285</v>
      </c>
      <c r="N10" s="208">
        <v>727</v>
      </c>
      <c r="O10" s="2">
        <v>374</v>
      </c>
      <c r="P10" s="209">
        <v>353</v>
      </c>
      <c r="Q10" s="215">
        <v>815</v>
      </c>
      <c r="R10" s="216">
        <v>406</v>
      </c>
      <c r="S10" s="216">
        <v>409</v>
      </c>
    </row>
    <row r="11" spans="1:19" ht="15" customHeight="1">
      <c r="A11" s="219">
        <v>2</v>
      </c>
      <c r="B11" s="2">
        <v>1208</v>
      </c>
      <c r="C11" s="2">
        <v>615</v>
      </c>
      <c r="D11" s="2">
        <v>593</v>
      </c>
      <c r="E11" s="208">
        <v>1139</v>
      </c>
      <c r="F11" s="2">
        <v>571</v>
      </c>
      <c r="G11" s="209">
        <v>568</v>
      </c>
      <c r="H11" s="2">
        <v>910</v>
      </c>
      <c r="I11" s="2">
        <v>447</v>
      </c>
      <c r="J11" s="2">
        <v>463</v>
      </c>
      <c r="K11" s="2">
        <v>657</v>
      </c>
      <c r="L11" s="2">
        <v>332</v>
      </c>
      <c r="M11" s="2">
        <v>325</v>
      </c>
      <c r="N11" s="208">
        <v>708</v>
      </c>
      <c r="O11" s="2">
        <v>348</v>
      </c>
      <c r="P11" s="209">
        <v>360</v>
      </c>
      <c r="Q11" s="215">
        <v>846</v>
      </c>
      <c r="R11" s="216">
        <v>443</v>
      </c>
      <c r="S11" s="216">
        <v>403</v>
      </c>
    </row>
    <row r="12" spans="1:19" ht="15" customHeight="1">
      <c r="A12" s="219">
        <v>3</v>
      </c>
      <c r="B12" s="2">
        <v>1233</v>
      </c>
      <c r="C12" s="2">
        <v>636</v>
      </c>
      <c r="D12" s="2">
        <v>597</v>
      </c>
      <c r="E12" s="208">
        <v>1167</v>
      </c>
      <c r="F12" s="2">
        <v>591</v>
      </c>
      <c r="G12" s="209">
        <v>576</v>
      </c>
      <c r="H12" s="2">
        <v>985</v>
      </c>
      <c r="I12" s="2">
        <v>502</v>
      </c>
      <c r="J12" s="2">
        <v>483</v>
      </c>
      <c r="K12" s="2">
        <v>638</v>
      </c>
      <c r="L12" s="2">
        <v>304</v>
      </c>
      <c r="M12" s="2">
        <v>334</v>
      </c>
      <c r="N12" s="208">
        <v>735</v>
      </c>
      <c r="O12" s="2">
        <v>364</v>
      </c>
      <c r="P12" s="209">
        <v>371</v>
      </c>
      <c r="Q12" s="215">
        <v>861</v>
      </c>
      <c r="R12" s="216">
        <v>457</v>
      </c>
      <c r="S12" s="216">
        <v>404</v>
      </c>
    </row>
    <row r="13" spans="1:19" ht="15" customHeight="1">
      <c r="A13" s="219">
        <v>4</v>
      </c>
      <c r="B13" s="2">
        <v>1247</v>
      </c>
      <c r="C13" s="2">
        <v>616</v>
      </c>
      <c r="D13" s="2">
        <v>631</v>
      </c>
      <c r="E13" s="208">
        <v>1190</v>
      </c>
      <c r="F13" s="2">
        <v>596</v>
      </c>
      <c r="G13" s="209">
        <v>594</v>
      </c>
      <c r="H13" s="2">
        <v>952</v>
      </c>
      <c r="I13" s="2">
        <v>495</v>
      </c>
      <c r="J13" s="2">
        <v>457</v>
      </c>
      <c r="K13" s="2">
        <v>638</v>
      </c>
      <c r="L13" s="2">
        <v>338</v>
      </c>
      <c r="M13" s="2">
        <v>300</v>
      </c>
      <c r="N13" s="208">
        <v>682</v>
      </c>
      <c r="O13" s="2">
        <v>364</v>
      </c>
      <c r="P13" s="209">
        <v>318</v>
      </c>
      <c r="Q13" s="215">
        <v>873</v>
      </c>
      <c r="R13" s="216">
        <v>444</v>
      </c>
      <c r="S13" s="216">
        <v>429</v>
      </c>
    </row>
    <row r="14" spans="1:19" ht="13.5" customHeight="1">
      <c r="A14" s="219"/>
      <c r="B14" s="2"/>
      <c r="C14" s="2"/>
      <c r="D14" s="2"/>
      <c r="E14" s="208"/>
      <c r="F14" s="2"/>
      <c r="G14" s="209"/>
      <c r="H14" s="2"/>
      <c r="I14" s="2"/>
      <c r="J14" s="2"/>
      <c r="K14" s="2"/>
      <c r="L14" s="2"/>
      <c r="M14" s="2"/>
      <c r="N14" s="208"/>
      <c r="O14" s="2"/>
      <c r="P14" s="209"/>
      <c r="Q14" s="214"/>
      <c r="R14" s="214"/>
      <c r="S14" s="214"/>
    </row>
    <row r="15" spans="1:19" ht="15" customHeight="1">
      <c r="A15" s="219" t="s">
        <v>486</v>
      </c>
      <c r="B15" s="2">
        <f aca="true" t="shared" si="1" ref="B15:S15">SUM(B16:B20)</f>
        <v>6480</v>
      </c>
      <c r="C15" s="2">
        <f t="shared" si="1"/>
        <v>3339</v>
      </c>
      <c r="D15" s="2">
        <f t="shared" si="1"/>
        <v>3141</v>
      </c>
      <c r="E15" s="208">
        <f t="shared" si="1"/>
        <v>5957</v>
      </c>
      <c r="F15" s="2">
        <f t="shared" si="1"/>
        <v>3017</v>
      </c>
      <c r="G15" s="209">
        <f t="shared" si="1"/>
        <v>2940</v>
      </c>
      <c r="H15" s="2">
        <f t="shared" si="1"/>
        <v>5196</v>
      </c>
      <c r="I15" s="2">
        <f t="shared" si="1"/>
        <v>2690</v>
      </c>
      <c r="J15" s="2">
        <f t="shared" si="1"/>
        <v>2506</v>
      </c>
      <c r="K15" s="2">
        <f t="shared" si="1"/>
        <v>3516</v>
      </c>
      <c r="L15" s="2">
        <f t="shared" si="1"/>
        <v>1793</v>
      </c>
      <c r="M15" s="2">
        <f t="shared" si="1"/>
        <v>1723</v>
      </c>
      <c r="N15" s="208">
        <f t="shared" si="1"/>
        <v>3367</v>
      </c>
      <c r="O15" s="2">
        <f t="shared" si="1"/>
        <v>1704</v>
      </c>
      <c r="P15" s="209">
        <f t="shared" si="1"/>
        <v>1663</v>
      </c>
      <c r="Q15" s="214">
        <f t="shared" si="1"/>
        <v>3965</v>
      </c>
      <c r="R15" s="214">
        <f t="shared" si="1"/>
        <v>1998</v>
      </c>
      <c r="S15" s="214">
        <f t="shared" si="1"/>
        <v>1967</v>
      </c>
    </row>
    <row r="16" spans="1:19" ht="15" customHeight="1">
      <c r="A16" s="219">
        <v>5</v>
      </c>
      <c r="B16" s="2">
        <v>1255</v>
      </c>
      <c r="C16" s="2">
        <v>658</v>
      </c>
      <c r="D16" s="2">
        <v>597</v>
      </c>
      <c r="E16" s="208">
        <v>1175</v>
      </c>
      <c r="F16" s="2">
        <v>595</v>
      </c>
      <c r="G16" s="209">
        <v>580</v>
      </c>
      <c r="H16" s="2">
        <v>967</v>
      </c>
      <c r="I16" s="2">
        <v>530</v>
      </c>
      <c r="J16" s="2">
        <v>437</v>
      </c>
      <c r="K16" s="2">
        <v>657</v>
      </c>
      <c r="L16" s="2">
        <v>316</v>
      </c>
      <c r="M16" s="2">
        <v>341</v>
      </c>
      <c r="N16" s="208">
        <v>655</v>
      </c>
      <c r="O16" s="2">
        <v>324</v>
      </c>
      <c r="P16" s="209">
        <v>331</v>
      </c>
      <c r="Q16" s="215">
        <v>854</v>
      </c>
      <c r="R16" s="216">
        <v>438</v>
      </c>
      <c r="S16" s="216">
        <v>416</v>
      </c>
    </row>
    <row r="17" spans="1:19" ht="15" customHeight="1">
      <c r="A17" s="219">
        <v>6</v>
      </c>
      <c r="B17" s="2">
        <v>1296</v>
      </c>
      <c r="C17" s="2">
        <v>699</v>
      </c>
      <c r="D17" s="2">
        <v>597</v>
      </c>
      <c r="E17" s="208">
        <v>1179</v>
      </c>
      <c r="F17" s="2">
        <v>609</v>
      </c>
      <c r="G17" s="209">
        <v>570</v>
      </c>
      <c r="H17" s="2">
        <v>1038</v>
      </c>
      <c r="I17" s="2">
        <v>532</v>
      </c>
      <c r="J17" s="2">
        <v>506</v>
      </c>
      <c r="K17" s="2">
        <v>655</v>
      </c>
      <c r="L17" s="2">
        <v>353</v>
      </c>
      <c r="M17" s="2">
        <v>302</v>
      </c>
      <c r="N17" s="208">
        <v>681</v>
      </c>
      <c r="O17" s="2">
        <v>350</v>
      </c>
      <c r="P17" s="209">
        <v>331</v>
      </c>
      <c r="Q17" s="215">
        <v>845</v>
      </c>
      <c r="R17" s="216">
        <v>431</v>
      </c>
      <c r="S17" s="216">
        <v>414</v>
      </c>
    </row>
    <row r="18" spans="1:19" ht="15" customHeight="1">
      <c r="A18" s="219">
        <v>7</v>
      </c>
      <c r="B18" s="2">
        <v>1317</v>
      </c>
      <c r="C18" s="2">
        <v>688</v>
      </c>
      <c r="D18" s="2">
        <v>629</v>
      </c>
      <c r="E18" s="208">
        <v>1158</v>
      </c>
      <c r="F18" s="2">
        <v>578</v>
      </c>
      <c r="G18" s="209">
        <v>580</v>
      </c>
      <c r="H18" s="2">
        <v>1024</v>
      </c>
      <c r="I18" s="2">
        <v>534</v>
      </c>
      <c r="J18" s="2">
        <v>490</v>
      </c>
      <c r="K18" s="2">
        <v>678</v>
      </c>
      <c r="L18" s="2">
        <v>342</v>
      </c>
      <c r="M18" s="2">
        <v>336</v>
      </c>
      <c r="N18" s="208">
        <v>684</v>
      </c>
      <c r="O18" s="2">
        <v>366</v>
      </c>
      <c r="P18" s="209">
        <v>318</v>
      </c>
      <c r="Q18" s="215">
        <v>790</v>
      </c>
      <c r="R18" s="216">
        <v>374</v>
      </c>
      <c r="S18" s="216">
        <v>416</v>
      </c>
    </row>
    <row r="19" spans="1:19" ht="15" customHeight="1">
      <c r="A19" s="219">
        <v>8</v>
      </c>
      <c r="B19" s="2">
        <v>1334</v>
      </c>
      <c r="C19" s="2">
        <v>665</v>
      </c>
      <c r="D19" s="2">
        <v>669</v>
      </c>
      <c r="E19" s="208">
        <v>1214</v>
      </c>
      <c r="F19" s="2">
        <v>632</v>
      </c>
      <c r="G19" s="209">
        <v>582</v>
      </c>
      <c r="H19" s="2">
        <v>1045</v>
      </c>
      <c r="I19" s="2">
        <v>526</v>
      </c>
      <c r="J19" s="2">
        <v>519</v>
      </c>
      <c r="K19" s="2">
        <v>735</v>
      </c>
      <c r="L19" s="2">
        <v>374</v>
      </c>
      <c r="M19" s="2">
        <v>361</v>
      </c>
      <c r="N19" s="208">
        <v>685</v>
      </c>
      <c r="O19" s="2">
        <v>326</v>
      </c>
      <c r="P19" s="209">
        <v>359</v>
      </c>
      <c r="Q19" s="215">
        <v>730</v>
      </c>
      <c r="R19" s="216">
        <v>374</v>
      </c>
      <c r="S19" s="216">
        <v>356</v>
      </c>
    </row>
    <row r="20" spans="1:19" ht="15" customHeight="1">
      <c r="A20" s="219">
        <v>9</v>
      </c>
      <c r="B20" s="2">
        <v>1278</v>
      </c>
      <c r="C20" s="2">
        <v>629</v>
      </c>
      <c r="D20" s="2">
        <v>649</v>
      </c>
      <c r="E20" s="208">
        <v>1231</v>
      </c>
      <c r="F20" s="2">
        <v>603</v>
      </c>
      <c r="G20" s="209">
        <v>628</v>
      </c>
      <c r="H20" s="2">
        <v>1122</v>
      </c>
      <c r="I20" s="2">
        <v>568</v>
      </c>
      <c r="J20" s="2">
        <v>554</v>
      </c>
      <c r="K20" s="2">
        <v>791</v>
      </c>
      <c r="L20" s="2">
        <v>408</v>
      </c>
      <c r="M20" s="2">
        <v>383</v>
      </c>
      <c r="N20" s="208">
        <v>662</v>
      </c>
      <c r="O20" s="2">
        <v>338</v>
      </c>
      <c r="P20" s="209">
        <v>324</v>
      </c>
      <c r="Q20" s="215">
        <v>746</v>
      </c>
      <c r="R20" s="216">
        <v>381</v>
      </c>
      <c r="S20" s="216">
        <v>365</v>
      </c>
    </row>
    <row r="21" spans="1:19" ht="13.5" customHeight="1">
      <c r="A21" s="219"/>
      <c r="B21" s="2"/>
      <c r="C21" s="2"/>
      <c r="D21" s="2"/>
      <c r="E21" s="208"/>
      <c r="F21" s="2"/>
      <c r="G21" s="209"/>
      <c r="H21" s="2"/>
      <c r="I21" s="2"/>
      <c r="J21" s="2"/>
      <c r="K21" s="2"/>
      <c r="L21" s="2"/>
      <c r="M21" s="2"/>
      <c r="N21" s="208"/>
      <c r="O21" s="2"/>
      <c r="P21" s="209"/>
      <c r="Q21" s="214"/>
      <c r="R21" s="214"/>
      <c r="S21" s="214"/>
    </row>
    <row r="22" spans="1:19" ht="15" customHeight="1">
      <c r="A22" s="219" t="s">
        <v>487</v>
      </c>
      <c r="B22" s="2">
        <f aca="true" t="shared" si="2" ref="B22:S22">SUM(B23:B27)</f>
        <v>5478</v>
      </c>
      <c r="C22" s="2">
        <f t="shared" si="2"/>
        <v>2815</v>
      </c>
      <c r="D22" s="2">
        <f t="shared" si="2"/>
        <v>2663</v>
      </c>
      <c r="E22" s="208">
        <f t="shared" si="2"/>
        <v>6397</v>
      </c>
      <c r="F22" s="2">
        <f t="shared" si="2"/>
        <v>3221</v>
      </c>
      <c r="G22" s="209">
        <f t="shared" si="2"/>
        <v>3176</v>
      </c>
      <c r="H22" s="2">
        <f t="shared" si="2"/>
        <v>5262</v>
      </c>
      <c r="I22" s="2">
        <f t="shared" si="2"/>
        <v>2623</v>
      </c>
      <c r="J22" s="2">
        <f t="shared" si="2"/>
        <v>2639</v>
      </c>
      <c r="K22" s="2">
        <f t="shared" si="2"/>
        <v>4156</v>
      </c>
      <c r="L22" s="2">
        <f t="shared" si="2"/>
        <v>2105</v>
      </c>
      <c r="M22" s="2">
        <f t="shared" si="2"/>
        <v>2051</v>
      </c>
      <c r="N22" s="208">
        <f t="shared" si="2"/>
        <v>3567</v>
      </c>
      <c r="O22" s="2">
        <f t="shared" si="2"/>
        <v>1806</v>
      </c>
      <c r="P22" s="209">
        <f t="shared" si="2"/>
        <v>1761</v>
      </c>
      <c r="Q22" s="214">
        <f t="shared" si="2"/>
        <v>3536</v>
      </c>
      <c r="R22" s="214">
        <f t="shared" si="2"/>
        <v>1786</v>
      </c>
      <c r="S22" s="214">
        <f t="shared" si="2"/>
        <v>1750</v>
      </c>
    </row>
    <row r="23" spans="1:19" ht="15" customHeight="1">
      <c r="A23" s="219">
        <v>10</v>
      </c>
      <c r="B23" s="2">
        <v>1226</v>
      </c>
      <c r="C23" s="2">
        <v>638</v>
      </c>
      <c r="D23" s="2">
        <v>588</v>
      </c>
      <c r="E23" s="208">
        <v>1260</v>
      </c>
      <c r="F23" s="2">
        <v>656</v>
      </c>
      <c r="G23" s="209">
        <v>604</v>
      </c>
      <c r="H23" s="2">
        <v>1037</v>
      </c>
      <c r="I23" s="2">
        <v>509</v>
      </c>
      <c r="J23" s="2">
        <v>528</v>
      </c>
      <c r="K23" s="2">
        <v>747</v>
      </c>
      <c r="L23" s="2">
        <v>399</v>
      </c>
      <c r="M23" s="2">
        <v>348</v>
      </c>
      <c r="N23" s="208">
        <v>674</v>
      </c>
      <c r="O23" s="2">
        <v>325</v>
      </c>
      <c r="P23" s="209">
        <v>349</v>
      </c>
      <c r="Q23" s="215">
        <v>703</v>
      </c>
      <c r="R23" s="216">
        <v>344</v>
      </c>
      <c r="S23" s="216">
        <v>359</v>
      </c>
    </row>
    <row r="24" spans="1:19" ht="15" customHeight="1">
      <c r="A24" s="219">
        <v>11</v>
      </c>
      <c r="B24" s="2">
        <v>1134</v>
      </c>
      <c r="C24" s="2">
        <v>579</v>
      </c>
      <c r="D24" s="2">
        <v>555</v>
      </c>
      <c r="E24" s="208">
        <v>1298</v>
      </c>
      <c r="F24" s="2">
        <v>667</v>
      </c>
      <c r="G24" s="209">
        <v>631</v>
      </c>
      <c r="H24" s="2">
        <v>1010</v>
      </c>
      <c r="I24" s="2">
        <v>504</v>
      </c>
      <c r="J24" s="2">
        <v>506</v>
      </c>
      <c r="K24" s="2">
        <v>812</v>
      </c>
      <c r="L24" s="2">
        <v>389</v>
      </c>
      <c r="M24" s="2">
        <v>423</v>
      </c>
      <c r="N24" s="208">
        <v>657</v>
      </c>
      <c r="O24" s="2">
        <v>351</v>
      </c>
      <c r="P24" s="209">
        <v>306</v>
      </c>
      <c r="Q24" s="215">
        <v>703</v>
      </c>
      <c r="R24" s="216">
        <v>358</v>
      </c>
      <c r="S24" s="216">
        <v>345</v>
      </c>
    </row>
    <row r="25" spans="1:19" ht="15" customHeight="1">
      <c r="A25" s="219">
        <v>12</v>
      </c>
      <c r="B25" s="2">
        <v>1150</v>
      </c>
      <c r="C25" s="2">
        <v>588</v>
      </c>
      <c r="D25" s="2">
        <v>562</v>
      </c>
      <c r="E25" s="208">
        <v>1330</v>
      </c>
      <c r="F25" s="2">
        <v>668</v>
      </c>
      <c r="G25" s="209">
        <v>662</v>
      </c>
      <c r="H25" s="2">
        <v>1061</v>
      </c>
      <c r="I25" s="2">
        <v>532</v>
      </c>
      <c r="J25" s="2">
        <v>529</v>
      </c>
      <c r="K25" s="2">
        <v>839</v>
      </c>
      <c r="L25" s="2">
        <v>433</v>
      </c>
      <c r="M25" s="2">
        <v>406</v>
      </c>
      <c r="N25" s="208">
        <v>703</v>
      </c>
      <c r="O25" s="2">
        <v>338</v>
      </c>
      <c r="P25" s="209">
        <v>365</v>
      </c>
      <c r="Q25" s="215">
        <v>724</v>
      </c>
      <c r="R25" s="216">
        <v>382</v>
      </c>
      <c r="S25" s="216">
        <v>342</v>
      </c>
    </row>
    <row r="26" spans="1:19" ht="15" customHeight="1">
      <c r="A26" s="219">
        <v>13</v>
      </c>
      <c r="B26" s="2">
        <v>1107</v>
      </c>
      <c r="C26" s="2">
        <v>557</v>
      </c>
      <c r="D26" s="2">
        <v>550</v>
      </c>
      <c r="E26" s="208">
        <v>1280</v>
      </c>
      <c r="F26" s="2">
        <v>636</v>
      </c>
      <c r="G26" s="209">
        <v>644</v>
      </c>
      <c r="H26" s="2">
        <v>1040</v>
      </c>
      <c r="I26" s="2">
        <v>534</v>
      </c>
      <c r="J26" s="2">
        <v>506</v>
      </c>
      <c r="K26" s="2">
        <v>842</v>
      </c>
      <c r="L26" s="2">
        <v>427</v>
      </c>
      <c r="M26" s="2">
        <v>415</v>
      </c>
      <c r="N26" s="208">
        <v>736</v>
      </c>
      <c r="O26" s="2">
        <v>374</v>
      </c>
      <c r="P26" s="209">
        <v>362</v>
      </c>
      <c r="Q26" s="215">
        <v>713</v>
      </c>
      <c r="R26" s="216">
        <v>356</v>
      </c>
      <c r="S26" s="216">
        <v>357</v>
      </c>
    </row>
    <row r="27" spans="1:19" ht="15" customHeight="1">
      <c r="A27" s="219">
        <v>14</v>
      </c>
      <c r="B27" s="2">
        <v>861</v>
      </c>
      <c r="C27" s="2">
        <v>453</v>
      </c>
      <c r="D27" s="2">
        <v>408</v>
      </c>
      <c r="E27" s="208">
        <v>1229</v>
      </c>
      <c r="F27" s="2">
        <v>594</v>
      </c>
      <c r="G27" s="209">
        <v>635</v>
      </c>
      <c r="H27" s="2">
        <v>1114</v>
      </c>
      <c r="I27" s="2">
        <v>544</v>
      </c>
      <c r="J27" s="2">
        <v>570</v>
      </c>
      <c r="K27" s="2">
        <v>916</v>
      </c>
      <c r="L27" s="2">
        <v>457</v>
      </c>
      <c r="M27" s="2">
        <v>459</v>
      </c>
      <c r="N27" s="208">
        <v>797</v>
      </c>
      <c r="O27" s="2">
        <v>418</v>
      </c>
      <c r="P27" s="209">
        <v>379</v>
      </c>
      <c r="Q27" s="215">
        <v>693</v>
      </c>
      <c r="R27" s="216">
        <v>346</v>
      </c>
      <c r="S27" s="216">
        <v>347</v>
      </c>
    </row>
    <row r="28" spans="1:19" ht="13.5" customHeight="1">
      <c r="A28" s="219"/>
      <c r="B28" s="2"/>
      <c r="C28" s="2"/>
      <c r="D28" s="2"/>
      <c r="E28" s="208"/>
      <c r="F28" s="2"/>
      <c r="G28" s="209"/>
      <c r="H28" s="2"/>
      <c r="I28" s="2"/>
      <c r="J28" s="2"/>
      <c r="K28" s="5"/>
      <c r="L28" s="2"/>
      <c r="M28" s="2"/>
      <c r="N28" s="208"/>
      <c r="O28" s="2"/>
      <c r="P28" s="209"/>
      <c r="Q28" s="214"/>
      <c r="R28" s="214"/>
      <c r="S28" s="214"/>
    </row>
    <row r="29" spans="1:19" ht="15" customHeight="1">
      <c r="A29" s="219" t="s">
        <v>488</v>
      </c>
      <c r="B29" s="2">
        <f aca="true" t="shared" si="3" ref="B29:S29">SUM(B30:B34)</f>
        <v>5449</v>
      </c>
      <c r="C29" s="2">
        <f t="shared" si="3"/>
        <v>2663</v>
      </c>
      <c r="D29" s="2">
        <f t="shared" si="3"/>
        <v>2786</v>
      </c>
      <c r="E29" s="208">
        <f t="shared" si="3"/>
        <v>5975</v>
      </c>
      <c r="F29" s="2">
        <f t="shared" si="3"/>
        <v>2943</v>
      </c>
      <c r="G29" s="209">
        <f t="shared" si="3"/>
        <v>3032</v>
      </c>
      <c r="H29" s="2">
        <f t="shared" si="3"/>
        <v>6370</v>
      </c>
      <c r="I29" s="2">
        <f t="shared" si="3"/>
        <v>3081</v>
      </c>
      <c r="J29" s="2">
        <f t="shared" si="3"/>
        <v>3289</v>
      </c>
      <c r="K29" s="5">
        <f t="shared" si="3"/>
        <v>4715</v>
      </c>
      <c r="L29" s="2">
        <f t="shared" si="3"/>
        <v>2290</v>
      </c>
      <c r="M29" s="2">
        <f t="shared" si="3"/>
        <v>2425</v>
      </c>
      <c r="N29" s="208">
        <f t="shared" si="3"/>
        <v>4451</v>
      </c>
      <c r="O29" s="2">
        <f t="shared" si="3"/>
        <v>2193</v>
      </c>
      <c r="P29" s="209">
        <f t="shared" si="3"/>
        <v>2258</v>
      </c>
      <c r="Q29" s="214">
        <f t="shared" si="3"/>
        <v>4012</v>
      </c>
      <c r="R29" s="214">
        <f t="shared" si="3"/>
        <v>2043</v>
      </c>
      <c r="S29" s="214">
        <f t="shared" si="3"/>
        <v>1969</v>
      </c>
    </row>
    <row r="30" spans="1:19" ht="15" customHeight="1">
      <c r="A30" s="219">
        <v>15</v>
      </c>
      <c r="B30" s="2">
        <v>1037</v>
      </c>
      <c r="C30" s="2">
        <v>494</v>
      </c>
      <c r="D30" s="2">
        <v>543</v>
      </c>
      <c r="E30" s="208">
        <v>1149</v>
      </c>
      <c r="F30" s="2">
        <v>576</v>
      </c>
      <c r="G30" s="209">
        <v>573</v>
      </c>
      <c r="H30" s="2">
        <v>1127</v>
      </c>
      <c r="I30" s="2">
        <v>569</v>
      </c>
      <c r="J30" s="2">
        <v>558</v>
      </c>
      <c r="K30" s="5">
        <v>887</v>
      </c>
      <c r="L30" s="2">
        <v>443</v>
      </c>
      <c r="M30" s="2">
        <v>444</v>
      </c>
      <c r="N30" s="208">
        <v>793</v>
      </c>
      <c r="O30" s="2">
        <v>419</v>
      </c>
      <c r="P30" s="209">
        <v>374</v>
      </c>
      <c r="Q30" s="215">
        <v>730</v>
      </c>
      <c r="R30" s="216">
        <v>360</v>
      </c>
      <c r="S30" s="216">
        <v>370</v>
      </c>
    </row>
    <row r="31" spans="1:19" ht="15" customHeight="1">
      <c r="A31" s="219">
        <v>16</v>
      </c>
      <c r="B31" s="2">
        <v>1022</v>
      </c>
      <c r="C31" s="2">
        <v>516</v>
      </c>
      <c r="D31" s="2">
        <v>506</v>
      </c>
      <c r="E31" s="208">
        <v>1140</v>
      </c>
      <c r="F31" s="2">
        <v>570</v>
      </c>
      <c r="G31" s="209">
        <v>570</v>
      </c>
      <c r="H31" s="2">
        <v>1178</v>
      </c>
      <c r="I31" s="2">
        <v>589</v>
      </c>
      <c r="J31" s="2">
        <v>589</v>
      </c>
      <c r="K31" s="5">
        <v>852</v>
      </c>
      <c r="L31" s="2">
        <v>434</v>
      </c>
      <c r="M31" s="2">
        <v>418</v>
      </c>
      <c r="N31" s="208">
        <v>828</v>
      </c>
      <c r="O31" s="2">
        <v>401</v>
      </c>
      <c r="P31" s="209">
        <v>427</v>
      </c>
      <c r="Q31" s="215">
        <v>692</v>
      </c>
      <c r="R31" s="216">
        <v>371</v>
      </c>
      <c r="S31" s="216">
        <v>321</v>
      </c>
    </row>
    <row r="32" spans="1:19" ht="15" customHeight="1">
      <c r="A32" s="219">
        <v>17</v>
      </c>
      <c r="B32" s="2">
        <v>956</v>
      </c>
      <c r="C32" s="2">
        <v>452</v>
      </c>
      <c r="D32" s="2">
        <v>504</v>
      </c>
      <c r="E32" s="208">
        <v>1137</v>
      </c>
      <c r="F32" s="2">
        <v>571</v>
      </c>
      <c r="G32" s="209">
        <v>566</v>
      </c>
      <c r="H32" s="2">
        <v>1241</v>
      </c>
      <c r="I32" s="2">
        <v>602</v>
      </c>
      <c r="J32" s="2">
        <v>639</v>
      </c>
      <c r="K32" s="5">
        <v>950</v>
      </c>
      <c r="L32" s="2">
        <v>466</v>
      </c>
      <c r="M32" s="2">
        <v>484</v>
      </c>
      <c r="N32" s="208">
        <v>898</v>
      </c>
      <c r="O32" s="2">
        <v>460</v>
      </c>
      <c r="P32" s="209">
        <v>438</v>
      </c>
      <c r="Q32" s="215">
        <v>740</v>
      </c>
      <c r="R32" s="216">
        <v>368</v>
      </c>
      <c r="S32" s="216">
        <v>372</v>
      </c>
    </row>
    <row r="33" spans="1:19" ht="15" customHeight="1">
      <c r="A33" s="219">
        <v>18</v>
      </c>
      <c r="B33" s="2">
        <v>1144</v>
      </c>
      <c r="C33" s="2">
        <v>571</v>
      </c>
      <c r="D33" s="2">
        <v>573</v>
      </c>
      <c r="E33" s="208">
        <v>1358</v>
      </c>
      <c r="F33" s="2">
        <v>642</v>
      </c>
      <c r="G33" s="209">
        <v>716</v>
      </c>
      <c r="H33" s="2">
        <v>1373</v>
      </c>
      <c r="I33" s="2">
        <v>660</v>
      </c>
      <c r="J33" s="2">
        <v>713</v>
      </c>
      <c r="K33" s="5">
        <v>967</v>
      </c>
      <c r="L33" s="2">
        <v>478</v>
      </c>
      <c r="M33" s="2">
        <v>489</v>
      </c>
      <c r="N33" s="208">
        <v>948</v>
      </c>
      <c r="O33" s="2">
        <v>448</v>
      </c>
      <c r="P33" s="209">
        <v>500</v>
      </c>
      <c r="Q33" s="215">
        <v>873</v>
      </c>
      <c r="R33" s="216">
        <v>438</v>
      </c>
      <c r="S33" s="216">
        <v>435</v>
      </c>
    </row>
    <row r="34" spans="1:19" ht="15" customHeight="1">
      <c r="A34" s="219">
        <v>19</v>
      </c>
      <c r="B34" s="2">
        <v>1290</v>
      </c>
      <c r="C34" s="2">
        <v>630</v>
      </c>
      <c r="D34" s="2">
        <v>660</v>
      </c>
      <c r="E34" s="208">
        <v>1191</v>
      </c>
      <c r="F34" s="2">
        <v>584</v>
      </c>
      <c r="G34" s="209">
        <v>607</v>
      </c>
      <c r="H34" s="2">
        <v>1451</v>
      </c>
      <c r="I34" s="2">
        <v>661</v>
      </c>
      <c r="J34" s="2">
        <v>790</v>
      </c>
      <c r="K34" s="5">
        <v>1059</v>
      </c>
      <c r="L34" s="2">
        <v>469</v>
      </c>
      <c r="M34" s="2">
        <v>590</v>
      </c>
      <c r="N34" s="208">
        <v>984</v>
      </c>
      <c r="O34" s="2">
        <v>465</v>
      </c>
      <c r="P34" s="209">
        <v>519</v>
      </c>
      <c r="Q34" s="215">
        <v>977</v>
      </c>
      <c r="R34" s="216">
        <v>506</v>
      </c>
      <c r="S34" s="216">
        <v>471</v>
      </c>
    </row>
    <row r="35" spans="1:19" ht="13.5" customHeight="1">
      <c r="A35" s="219"/>
      <c r="B35" s="2"/>
      <c r="C35" s="2"/>
      <c r="D35" s="2"/>
      <c r="E35" s="208"/>
      <c r="F35" s="2"/>
      <c r="G35" s="209"/>
      <c r="H35" s="2"/>
      <c r="I35" s="2"/>
      <c r="J35" s="2"/>
      <c r="K35" s="5"/>
      <c r="L35" s="2"/>
      <c r="M35" s="2"/>
      <c r="N35" s="208"/>
      <c r="O35" s="2"/>
      <c r="P35" s="209"/>
      <c r="Q35" s="214"/>
      <c r="R35" s="214"/>
      <c r="S35" s="214"/>
    </row>
    <row r="36" spans="1:19" ht="15" customHeight="1">
      <c r="A36" s="219" t="s">
        <v>489</v>
      </c>
      <c r="B36" s="2">
        <f aca="true" t="shared" si="4" ref="B36:J36">SUM(B37:B41)</f>
        <v>5526</v>
      </c>
      <c r="C36" s="2">
        <f t="shared" si="4"/>
        <v>2358</v>
      </c>
      <c r="D36" s="2">
        <f t="shared" si="4"/>
        <v>3168</v>
      </c>
      <c r="E36" s="208">
        <f t="shared" si="4"/>
        <v>5927</v>
      </c>
      <c r="F36" s="2">
        <f t="shared" si="4"/>
        <v>2639</v>
      </c>
      <c r="G36" s="209">
        <f t="shared" si="4"/>
        <v>3288</v>
      </c>
      <c r="H36" s="2">
        <f t="shared" si="4"/>
        <v>5965</v>
      </c>
      <c r="I36" s="2">
        <f t="shared" si="4"/>
        <v>2720</v>
      </c>
      <c r="J36" s="2">
        <f t="shared" si="4"/>
        <v>3245</v>
      </c>
      <c r="K36" s="5">
        <f aca="true" t="shared" si="5" ref="K36:S36">SUM(K37:K41)</f>
        <v>5280</v>
      </c>
      <c r="L36" s="2">
        <f t="shared" si="5"/>
        <v>2354</v>
      </c>
      <c r="M36" s="2">
        <f t="shared" si="5"/>
        <v>2926</v>
      </c>
      <c r="N36" s="208">
        <f t="shared" si="5"/>
        <v>4909</v>
      </c>
      <c r="O36" s="2">
        <f t="shared" si="5"/>
        <v>2214</v>
      </c>
      <c r="P36" s="209">
        <f t="shared" si="5"/>
        <v>2695</v>
      </c>
      <c r="Q36" s="214">
        <f t="shared" si="5"/>
        <v>4453</v>
      </c>
      <c r="R36" s="214">
        <f t="shared" si="5"/>
        <v>2026</v>
      </c>
      <c r="S36" s="214">
        <f t="shared" si="5"/>
        <v>2427</v>
      </c>
    </row>
    <row r="37" spans="1:19" ht="15" customHeight="1">
      <c r="A37" s="219">
        <v>20</v>
      </c>
      <c r="B37" s="2">
        <v>1207</v>
      </c>
      <c r="C37" s="2">
        <v>499</v>
      </c>
      <c r="D37" s="2">
        <v>708</v>
      </c>
      <c r="E37" s="208">
        <v>1358</v>
      </c>
      <c r="F37" s="2">
        <v>570</v>
      </c>
      <c r="G37" s="209">
        <v>788</v>
      </c>
      <c r="H37" s="2">
        <v>1239</v>
      </c>
      <c r="I37" s="2">
        <v>561</v>
      </c>
      <c r="J37" s="2">
        <v>678</v>
      </c>
      <c r="K37" s="5">
        <v>1017</v>
      </c>
      <c r="L37" s="2">
        <v>484</v>
      </c>
      <c r="M37" s="2">
        <v>533</v>
      </c>
      <c r="N37" s="208">
        <v>935</v>
      </c>
      <c r="O37" s="2">
        <v>421</v>
      </c>
      <c r="P37" s="209">
        <v>514</v>
      </c>
      <c r="Q37" s="215">
        <v>815</v>
      </c>
      <c r="R37" s="216">
        <v>401</v>
      </c>
      <c r="S37" s="216">
        <v>414</v>
      </c>
    </row>
    <row r="38" spans="1:19" ht="15" customHeight="1">
      <c r="A38" s="219">
        <v>21</v>
      </c>
      <c r="B38" s="2">
        <v>1124</v>
      </c>
      <c r="C38" s="2">
        <v>443</v>
      </c>
      <c r="D38" s="2">
        <v>681</v>
      </c>
      <c r="E38" s="208">
        <v>1156</v>
      </c>
      <c r="F38" s="2">
        <v>504</v>
      </c>
      <c r="G38" s="209">
        <v>652</v>
      </c>
      <c r="H38" s="2">
        <v>1247</v>
      </c>
      <c r="I38" s="2">
        <v>570</v>
      </c>
      <c r="J38" s="2">
        <v>677</v>
      </c>
      <c r="K38" s="5">
        <v>1094</v>
      </c>
      <c r="L38" s="2">
        <v>482</v>
      </c>
      <c r="M38" s="2">
        <v>612</v>
      </c>
      <c r="N38" s="208">
        <v>933</v>
      </c>
      <c r="O38" s="2">
        <v>439</v>
      </c>
      <c r="P38" s="209">
        <v>494</v>
      </c>
      <c r="Q38" s="215">
        <v>913</v>
      </c>
      <c r="R38" s="216">
        <v>412</v>
      </c>
      <c r="S38" s="216">
        <v>501</v>
      </c>
    </row>
    <row r="39" spans="1:19" ht="15" customHeight="1">
      <c r="A39" s="219">
        <v>22</v>
      </c>
      <c r="B39" s="2">
        <v>1039</v>
      </c>
      <c r="C39" s="2">
        <v>424</v>
      </c>
      <c r="D39" s="2">
        <v>615</v>
      </c>
      <c r="E39" s="208">
        <v>1117</v>
      </c>
      <c r="F39" s="2">
        <v>481</v>
      </c>
      <c r="G39" s="209">
        <v>636</v>
      </c>
      <c r="H39" s="2">
        <v>1215</v>
      </c>
      <c r="I39" s="2">
        <v>549</v>
      </c>
      <c r="J39" s="2">
        <v>666</v>
      </c>
      <c r="K39" s="5">
        <v>1057</v>
      </c>
      <c r="L39" s="2">
        <v>468</v>
      </c>
      <c r="M39" s="2">
        <v>589</v>
      </c>
      <c r="N39" s="208">
        <v>988</v>
      </c>
      <c r="O39" s="2">
        <v>425</v>
      </c>
      <c r="P39" s="209">
        <v>563</v>
      </c>
      <c r="Q39" s="215">
        <v>920</v>
      </c>
      <c r="R39" s="216">
        <v>432</v>
      </c>
      <c r="S39" s="216">
        <v>488</v>
      </c>
    </row>
    <row r="40" spans="1:19" ht="15" customHeight="1">
      <c r="A40" s="219">
        <v>23</v>
      </c>
      <c r="B40" s="2">
        <v>1060</v>
      </c>
      <c r="C40" s="2">
        <v>485</v>
      </c>
      <c r="D40" s="2">
        <v>575</v>
      </c>
      <c r="E40" s="208">
        <v>1116</v>
      </c>
      <c r="F40" s="2">
        <v>503</v>
      </c>
      <c r="G40" s="209">
        <v>613</v>
      </c>
      <c r="H40" s="2">
        <v>1265</v>
      </c>
      <c r="I40" s="2">
        <v>585</v>
      </c>
      <c r="J40" s="2">
        <v>680</v>
      </c>
      <c r="K40" s="5">
        <v>1075</v>
      </c>
      <c r="L40" s="2">
        <v>454</v>
      </c>
      <c r="M40" s="2">
        <v>621</v>
      </c>
      <c r="N40" s="208">
        <v>970</v>
      </c>
      <c r="O40" s="2">
        <v>439</v>
      </c>
      <c r="P40" s="209">
        <v>531</v>
      </c>
      <c r="Q40" s="215">
        <v>900</v>
      </c>
      <c r="R40" s="216">
        <v>376</v>
      </c>
      <c r="S40" s="216">
        <v>524</v>
      </c>
    </row>
    <row r="41" spans="1:19" ht="15" customHeight="1">
      <c r="A41" s="219">
        <v>24</v>
      </c>
      <c r="B41" s="2">
        <v>1096</v>
      </c>
      <c r="C41" s="2">
        <v>507</v>
      </c>
      <c r="D41" s="2">
        <v>589</v>
      </c>
      <c r="E41" s="208">
        <v>1180</v>
      </c>
      <c r="F41" s="2">
        <v>581</v>
      </c>
      <c r="G41" s="209">
        <v>599</v>
      </c>
      <c r="H41" s="2">
        <v>999</v>
      </c>
      <c r="I41" s="2">
        <v>455</v>
      </c>
      <c r="J41" s="2">
        <v>544</v>
      </c>
      <c r="K41" s="5">
        <v>1037</v>
      </c>
      <c r="L41" s="2">
        <v>466</v>
      </c>
      <c r="M41" s="2">
        <v>571</v>
      </c>
      <c r="N41" s="208">
        <v>1083</v>
      </c>
      <c r="O41" s="2">
        <v>490</v>
      </c>
      <c r="P41" s="209">
        <v>593</v>
      </c>
      <c r="Q41" s="215">
        <v>905</v>
      </c>
      <c r="R41" s="216">
        <v>405</v>
      </c>
      <c r="S41" s="216">
        <v>500</v>
      </c>
    </row>
    <row r="42" spans="1:19" ht="13.5" customHeight="1">
      <c r="A42" s="219"/>
      <c r="B42" s="2"/>
      <c r="C42" s="2"/>
      <c r="D42" s="2"/>
      <c r="E42" s="208"/>
      <c r="F42" s="2"/>
      <c r="G42" s="209"/>
      <c r="H42" s="2"/>
      <c r="I42" s="2"/>
      <c r="J42" s="2"/>
      <c r="K42" s="5"/>
      <c r="L42" s="2"/>
      <c r="M42" s="2"/>
      <c r="N42" s="208"/>
      <c r="O42" s="2"/>
      <c r="P42" s="209"/>
      <c r="Q42" s="214"/>
      <c r="R42" s="214"/>
      <c r="S42" s="214"/>
    </row>
    <row r="43" spans="1:19" ht="15" customHeight="1">
      <c r="A43" s="219" t="s">
        <v>490</v>
      </c>
      <c r="B43" s="2">
        <f aca="true" t="shared" si="6" ref="B43:S43">SUM(B44:B48)</f>
        <v>6693</v>
      </c>
      <c r="C43" s="2">
        <f t="shared" si="6"/>
        <v>3108</v>
      </c>
      <c r="D43" s="2">
        <f t="shared" si="6"/>
        <v>3585</v>
      </c>
      <c r="E43" s="208">
        <f t="shared" si="6"/>
        <v>5904</v>
      </c>
      <c r="F43" s="2">
        <f t="shared" si="6"/>
        <v>2665</v>
      </c>
      <c r="G43" s="209">
        <f t="shared" si="6"/>
        <v>3239</v>
      </c>
      <c r="H43" s="2">
        <f t="shared" si="6"/>
        <v>6090</v>
      </c>
      <c r="I43" s="2">
        <f t="shared" si="6"/>
        <v>2742</v>
      </c>
      <c r="J43" s="2">
        <f t="shared" si="6"/>
        <v>3348</v>
      </c>
      <c r="K43" s="5">
        <f t="shared" si="6"/>
        <v>5024</v>
      </c>
      <c r="L43" s="2">
        <f t="shared" si="6"/>
        <v>2303</v>
      </c>
      <c r="M43" s="2">
        <f t="shared" si="6"/>
        <v>2721</v>
      </c>
      <c r="N43" s="208">
        <f t="shared" si="6"/>
        <v>6291</v>
      </c>
      <c r="O43" s="2">
        <f t="shared" si="6"/>
        <v>2778</v>
      </c>
      <c r="P43" s="209">
        <f t="shared" si="6"/>
        <v>3513</v>
      </c>
      <c r="Q43" s="214">
        <f t="shared" si="6"/>
        <v>5332</v>
      </c>
      <c r="R43" s="214">
        <f t="shared" si="6"/>
        <v>2306</v>
      </c>
      <c r="S43" s="214">
        <f t="shared" si="6"/>
        <v>3026</v>
      </c>
    </row>
    <row r="44" spans="1:19" ht="15" customHeight="1">
      <c r="A44" s="219">
        <v>25</v>
      </c>
      <c r="B44" s="2">
        <v>1179</v>
      </c>
      <c r="C44" s="2">
        <v>532</v>
      </c>
      <c r="D44" s="2">
        <v>647</v>
      </c>
      <c r="E44" s="208">
        <v>1180</v>
      </c>
      <c r="F44" s="2">
        <v>525</v>
      </c>
      <c r="G44" s="209">
        <v>655</v>
      </c>
      <c r="H44" s="2">
        <v>1271</v>
      </c>
      <c r="I44" s="2">
        <v>561</v>
      </c>
      <c r="J44" s="2">
        <v>710</v>
      </c>
      <c r="K44" s="5">
        <v>1030</v>
      </c>
      <c r="L44" s="2">
        <v>462</v>
      </c>
      <c r="M44" s="2">
        <v>568</v>
      </c>
      <c r="N44" s="208">
        <v>1139</v>
      </c>
      <c r="O44" s="2">
        <v>505</v>
      </c>
      <c r="P44" s="209">
        <v>634</v>
      </c>
      <c r="Q44" s="215">
        <v>972</v>
      </c>
      <c r="R44" s="216">
        <v>431</v>
      </c>
      <c r="S44" s="216">
        <v>541</v>
      </c>
    </row>
    <row r="45" spans="1:19" ht="15" customHeight="1">
      <c r="A45" s="219">
        <v>26</v>
      </c>
      <c r="B45" s="2">
        <v>1236</v>
      </c>
      <c r="C45" s="2">
        <v>560</v>
      </c>
      <c r="D45" s="2">
        <v>676</v>
      </c>
      <c r="E45" s="208">
        <v>1160</v>
      </c>
      <c r="F45" s="2">
        <v>510</v>
      </c>
      <c r="G45" s="209">
        <v>650</v>
      </c>
      <c r="H45" s="2">
        <v>1243</v>
      </c>
      <c r="I45" s="2">
        <v>574</v>
      </c>
      <c r="J45" s="2">
        <v>669</v>
      </c>
      <c r="K45" s="5">
        <v>1043</v>
      </c>
      <c r="L45" s="2">
        <v>457</v>
      </c>
      <c r="M45" s="2">
        <v>586</v>
      </c>
      <c r="N45" s="208">
        <v>1249</v>
      </c>
      <c r="O45" s="2">
        <v>550</v>
      </c>
      <c r="P45" s="209">
        <v>699</v>
      </c>
      <c r="Q45" s="215">
        <v>964</v>
      </c>
      <c r="R45" s="216">
        <v>427</v>
      </c>
      <c r="S45" s="216">
        <v>537</v>
      </c>
    </row>
    <row r="46" spans="1:19" ht="15" customHeight="1">
      <c r="A46" s="219">
        <v>27</v>
      </c>
      <c r="B46" s="2">
        <v>1370</v>
      </c>
      <c r="C46" s="2">
        <v>630</v>
      </c>
      <c r="D46" s="2">
        <v>740</v>
      </c>
      <c r="E46" s="208">
        <v>1194</v>
      </c>
      <c r="F46" s="2">
        <v>542</v>
      </c>
      <c r="G46" s="209">
        <v>652</v>
      </c>
      <c r="H46" s="2">
        <v>1144</v>
      </c>
      <c r="I46" s="2">
        <v>497</v>
      </c>
      <c r="J46" s="2">
        <v>647</v>
      </c>
      <c r="K46" s="5">
        <v>1001</v>
      </c>
      <c r="L46" s="2">
        <v>471</v>
      </c>
      <c r="M46" s="2">
        <v>530</v>
      </c>
      <c r="N46" s="208">
        <v>1287</v>
      </c>
      <c r="O46" s="2">
        <v>559</v>
      </c>
      <c r="P46" s="209">
        <v>728</v>
      </c>
      <c r="Q46" s="215">
        <v>1114</v>
      </c>
      <c r="R46" s="216">
        <v>467</v>
      </c>
      <c r="S46" s="216">
        <v>647</v>
      </c>
    </row>
    <row r="47" spans="1:19" ht="15" customHeight="1">
      <c r="A47" s="219">
        <v>28</v>
      </c>
      <c r="B47" s="2">
        <v>1413</v>
      </c>
      <c r="C47" s="2">
        <v>676</v>
      </c>
      <c r="D47" s="2">
        <v>737</v>
      </c>
      <c r="E47" s="208">
        <v>1160</v>
      </c>
      <c r="F47" s="2">
        <v>526</v>
      </c>
      <c r="G47" s="209">
        <v>634</v>
      </c>
      <c r="H47" s="2">
        <v>1258</v>
      </c>
      <c r="I47" s="2">
        <v>579</v>
      </c>
      <c r="J47" s="2">
        <v>679</v>
      </c>
      <c r="K47" s="5">
        <v>1054</v>
      </c>
      <c r="L47" s="2">
        <v>497</v>
      </c>
      <c r="M47" s="2">
        <v>557</v>
      </c>
      <c r="N47" s="208">
        <v>1280</v>
      </c>
      <c r="O47" s="2">
        <v>562</v>
      </c>
      <c r="P47" s="209">
        <v>718</v>
      </c>
      <c r="Q47" s="215">
        <v>1096</v>
      </c>
      <c r="R47" s="216">
        <v>462</v>
      </c>
      <c r="S47" s="216">
        <v>634</v>
      </c>
    </row>
    <row r="48" spans="1:19" ht="15" customHeight="1">
      <c r="A48" s="219">
        <v>29</v>
      </c>
      <c r="B48" s="2">
        <v>1495</v>
      </c>
      <c r="C48" s="2">
        <v>710</v>
      </c>
      <c r="D48" s="2">
        <v>785</v>
      </c>
      <c r="E48" s="208">
        <v>1210</v>
      </c>
      <c r="F48" s="2">
        <v>562</v>
      </c>
      <c r="G48" s="209">
        <v>648</v>
      </c>
      <c r="H48" s="2">
        <v>1174</v>
      </c>
      <c r="I48" s="2">
        <v>531</v>
      </c>
      <c r="J48" s="2">
        <v>643</v>
      </c>
      <c r="K48" s="5">
        <v>896</v>
      </c>
      <c r="L48" s="2">
        <v>416</v>
      </c>
      <c r="M48" s="2">
        <v>480</v>
      </c>
      <c r="N48" s="208">
        <v>1336</v>
      </c>
      <c r="O48" s="2">
        <v>602</v>
      </c>
      <c r="P48" s="209">
        <v>734</v>
      </c>
      <c r="Q48" s="215">
        <v>1186</v>
      </c>
      <c r="R48" s="216">
        <v>519</v>
      </c>
      <c r="S48" s="216">
        <v>667</v>
      </c>
    </row>
    <row r="49" spans="1:19" ht="13.5" customHeight="1">
      <c r="A49" s="219"/>
      <c r="B49" s="2"/>
      <c r="C49" s="2"/>
      <c r="D49" s="2"/>
      <c r="E49" s="208"/>
      <c r="F49" s="2"/>
      <c r="G49" s="209"/>
      <c r="H49" s="2"/>
      <c r="I49" s="2"/>
      <c r="J49" s="2"/>
      <c r="K49" s="5"/>
      <c r="L49" s="2"/>
      <c r="M49" s="2"/>
      <c r="N49" s="208"/>
      <c r="O49" s="2"/>
      <c r="P49" s="209"/>
      <c r="Q49" s="214"/>
      <c r="R49" s="214"/>
      <c r="S49" s="214"/>
    </row>
    <row r="50" spans="1:19" ht="15" customHeight="1">
      <c r="A50" s="219" t="s">
        <v>491</v>
      </c>
      <c r="B50" s="2">
        <f aca="true" t="shared" si="7" ref="B50:S50">SUM(B51:B55)</f>
        <v>8184</v>
      </c>
      <c r="C50" s="2">
        <f t="shared" si="7"/>
        <v>4000</v>
      </c>
      <c r="D50" s="2">
        <f t="shared" si="7"/>
        <v>4184</v>
      </c>
      <c r="E50" s="208">
        <f t="shared" si="7"/>
        <v>6783</v>
      </c>
      <c r="F50" s="2">
        <f t="shared" si="7"/>
        <v>3185</v>
      </c>
      <c r="G50" s="209">
        <f t="shared" si="7"/>
        <v>3598</v>
      </c>
      <c r="H50" s="2">
        <f t="shared" si="7"/>
        <v>6032</v>
      </c>
      <c r="I50" s="2">
        <f t="shared" si="7"/>
        <v>2763</v>
      </c>
      <c r="J50" s="2">
        <f t="shared" si="7"/>
        <v>3269</v>
      </c>
      <c r="K50" s="5">
        <f t="shared" si="7"/>
        <v>5060</v>
      </c>
      <c r="L50" s="2">
        <f t="shared" si="7"/>
        <v>2287</v>
      </c>
      <c r="M50" s="2">
        <f t="shared" si="7"/>
        <v>2773</v>
      </c>
      <c r="N50" s="208">
        <f t="shared" si="7"/>
        <v>6380</v>
      </c>
      <c r="O50" s="2">
        <f t="shared" si="7"/>
        <v>2952</v>
      </c>
      <c r="P50" s="209">
        <f t="shared" si="7"/>
        <v>3428</v>
      </c>
      <c r="Q50" s="214">
        <f t="shared" si="7"/>
        <v>7411</v>
      </c>
      <c r="R50" s="214">
        <f t="shared" si="7"/>
        <v>3284</v>
      </c>
      <c r="S50" s="214">
        <f t="shared" si="7"/>
        <v>4127</v>
      </c>
    </row>
    <row r="51" spans="1:19" ht="15" customHeight="1">
      <c r="A51" s="219">
        <v>30</v>
      </c>
      <c r="B51" s="2">
        <v>1565</v>
      </c>
      <c r="C51" s="2">
        <v>765</v>
      </c>
      <c r="D51" s="2">
        <v>800</v>
      </c>
      <c r="E51" s="208">
        <v>1239</v>
      </c>
      <c r="F51" s="2">
        <v>564</v>
      </c>
      <c r="G51" s="209">
        <v>675</v>
      </c>
      <c r="H51" s="2">
        <v>1228</v>
      </c>
      <c r="I51" s="2">
        <v>543</v>
      </c>
      <c r="J51" s="2">
        <v>685</v>
      </c>
      <c r="K51" s="5">
        <v>1074</v>
      </c>
      <c r="L51" s="2">
        <v>446</v>
      </c>
      <c r="M51" s="2">
        <v>628</v>
      </c>
      <c r="N51" s="208">
        <v>1304</v>
      </c>
      <c r="O51" s="2">
        <v>569</v>
      </c>
      <c r="P51" s="209">
        <v>735</v>
      </c>
      <c r="Q51" s="215">
        <v>1372</v>
      </c>
      <c r="R51" s="216">
        <v>586</v>
      </c>
      <c r="S51" s="216">
        <v>786</v>
      </c>
    </row>
    <row r="52" spans="1:19" ht="15" customHeight="1">
      <c r="A52" s="219">
        <v>31</v>
      </c>
      <c r="B52" s="2">
        <v>1855</v>
      </c>
      <c r="C52" s="2">
        <v>943</v>
      </c>
      <c r="D52" s="2">
        <v>912</v>
      </c>
      <c r="E52" s="208">
        <v>1233</v>
      </c>
      <c r="F52" s="2">
        <v>559</v>
      </c>
      <c r="G52" s="209">
        <v>674</v>
      </c>
      <c r="H52" s="2">
        <v>1242</v>
      </c>
      <c r="I52" s="2">
        <v>553</v>
      </c>
      <c r="J52" s="2">
        <v>689</v>
      </c>
      <c r="K52" s="5">
        <v>1048</v>
      </c>
      <c r="L52" s="2">
        <v>480</v>
      </c>
      <c r="M52" s="2">
        <v>568</v>
      </c>
      <c r="N52" s="208">
        <v>1394</v>
      </c>
      <c r="O52" s="2">
        <v>641</v>
      </c>
      <c r="P52" s="209">
        <v>753</v>
      </c>
      <c r="Q52" s="215">
        <v>1467</v>
      </c>
      <c r="R52" s="216">
        <v>658</v>
      </c>
      <c r="S52" s="216">
        <v>809</v>
      </c>
    </row>
    <row r="53" spans="1:19" ht="15" customHeight="1">
      <c r="A53" s="219">
        <v>32</v>
      </c>
      <c r="B53" s="2">
        <v>1905</v>
      </c>
      <c r="C53" s="2">
        <v>921</v>
      </c>
      <c r="D53" s="2">
        <v>984</v>
      </c>
      <c r="E53" s="208">
        <v>1337</v>
      </c>
      <c r="F53" s="2">
        <v>665</v>
      </c>
      <c r="G53" s="209">
        <v>672</v>
      </c>
      <c r="H53" s="2">
        <v>1212</v>
      </c>
      <c r="I53" s="2">
        <v>575</v>
      </c>
      <c r="J53" s="2">
        <v>637</v>
      </c>
      <c r="K53" s="5">
        <v>948</v>
      </c>
      <c r="L53" s="2">
        <v>433</v>
      </c>
      <c r="M53" s="2">
        <v>515</v>
      </c>
      <c r="N53" s="208">
        <v>1322</v>
      </c>
      <c r="O53" s="2">
        <v>616</v>
      </c>
      <c r="P53" s="209">
        <v>706</v>
      </c>
      <c r="Q53" s="215">
        <v>1496</v>
      </c>
      <c r="R53" s="216">
        <v>643</v>
      </c>
      <c r="S53" s="216">
        <v>853</v>
      </c>
    </row>
    <row r="54" spans="1:19" ht="15" customHeight="1">
      <c r="A54" s="219">
        <v>33</v>
      </c>
      <c r="B54" s="2">
        <v>1784</v>
      </c>
      <c r="C54" s="2">
        <v>864</v>
      </c>
      <c r="D54" s="2">
        <v>920</v>
      </c>
      <c r="E54" s="208">
        <v>1460</v>
      </c>
      <c r="F54" s="2">
        <v>712</v>
      </c>
      <c r="G54" s="209">
        <v>748</v>
      </c>
      <c r="H54" s="2">
        <v>1169</v>
      </c>
      <c r="I54" s="2">
        <v>535</v>
      </c>
      <c r="J54" s="2">
        <v>634</v>
      </c>
      <c r="K54" s="5">
        <v>1023</v>
      </c>
      <c r="L54" s="2">
        <v>468</v>
      </c>
      <c r="M54" s="2">
        <v>555</v>
      </c>
      <c r="N54" s="208">
        <v>1314</v>
      </c>
      <c r="O54" s="2">
        <v>634</v>
      </c>
      <c r="P54" s="209">
        <v>680</v>
      </c>
      <c r="Q54" s="215">
        <v>1531</v>
      </c>
      <c r="R54" s="216">
        <v>683</v>
      </c>
      <c r="S54" s="216">
        <v>848</v>
      </c>
    </row>
    <row r="55" spans="1:19" ht="15" customHeight="1">
      <c r="A55" s="219">
        <v>34</v>
      </c>
      <c r="B55" s="2">
        <v>1075</v>
      </c>
      <c r="C55" s="2">
        <v>507</v>
      </c>
      <c r="D55" s="2">
        <v>568</v>
      </c>
      <c r="E55" s="208">
        <v>1514</v>
      </c>
      <c r="F55" s="2">
        <v>685</v>
      </c>
      <c r="G55" s="209">
        <v>829</v>
      </c>
      <c r="H55" s="2">
        <v>1181</v>
      </c>
      <c r="I55" s="2">
        <v>557</v>
      </c>
      <c r="J55" s="2">
        <v>624</v>
      </c>
      <c r="K55" s="5">
        <v>967</v>
      </c>
      <c r="L55" s="2">
        <v>460</v>
      </c>
      <c r="M55" s="2">
        <v>507</v>
      </c>
      <c r="N55" s="208">
        <v>1046</v>
      </c>
      <c r="O55" s="2">
        <v>492</v>
      </c>
      <c r="P55" s="209">
        <v>554</v>
      </c>
      <c r="Q55" s="215">
        <v>1545</v>
      </c>
      <c r="R55" s="216">
        <v>714</v>
      </c>
      <c r="S55" s="216">
        <v>831</v>
      </c>
    </row>
    <row r="56" spans="1:19" ht="13.5" customHeight="1">
      <c r="A56" s="220"/>
      <c r="B56" s="48"/>
      <c r="C56" s="48"/>
      <c r="D56" s="48"/>
      <c r="E56" s="210"/>
      <c r="F56" s="48"/>
      <c r="G56" s="211"/>
      <c r="H56" s="48"/>
      <c r="I56" s="48"/>
      <c r="J56" s="48"/>
      <c r="K56" s="48"/>
      <c r="L56" s="48"/>
      <c r="M56" s="48"/>
      <c r="N56" s="210"/>
      <c r="O56" s="48"/>
      <c r="P56" s="211"/>
      <c r="Q56" s="217"/>
      <c r="R56" s="217"/>
      <c r="S56" s="217"/>
    </row>
    <row r="57" spans="1:19" ht="15" customHeight="1">
      <c r="A57" s="219"/>
      <c r="B57" s="2"/>
      <c r="C57" s="2"/>
      <c r="D57" s="2"/>
      <c r="E57" s="208"/>
      <c r="F57" s="2"/>
      <c r="G57" s="209"/>
      <c r="H57" s="2"/>
      <c r="I57" s="2"/>
      <c r="J57" s="2"/>
      <c r="K57" s="2"/>
      <c r="L57" s="2"/>
      <c r="M57" s="2"/>
      <c r="N57" s="208"/>
      <c r="O57" s="2"/>
      <c r="P57" s="209"/>
      <c r="Q57" s="214"/>
      <c r="R57" s="214"/>
      <c r="S57" s="214"/>
    </row>
    <row r="58" spans="1:19" ht="15" customHeight="1">
      <c r="A58" s="219" t="s">
        <v>492</v>
      </c>
      <c r="B58" s="2">
        <f aca="true" t="shared" si="8" ref="B58:S58">SUM(B59:B63)</f>
        <v>6525</v>
      </c>
      <c r="C58" s="2">
        <f t="shared" si="8"/>
        <v>3209</v>
      </c>
      <c r="D58" s="2">
        <f t="shared" si="8"/>
        <v>3316</v>
      </c>
      <c r="E58" s="208">
        <f t="shared" si="8"/>
        <v>8332</v>
      </c>
      <c r="F58" s="2">
        <f t="shared" si="8"/>
        <v>4053</v>
      </c>
      <c r="G58" s="209">
        <f t="shared" si="8"/>
        <v>4279</v>
      </c>
      <c r="H58" s="2">
        <f t="shared" si="8"/>
        <v>6403</v>
      </c>
      <c r="I58" s="2">
        <f t="shared" si="8"/>
        <v>3051</v>
      </c>
      <c r="J58" s="2">
        <f t="shared" si="8"/>
        <v>3352</v>
      </c>
      <c r="K58" s="2">
        <f t="shared" si="8"/>
        <v>4800</v>
      </c>
      <c r="L58" s="2">
        <f t="shared" si="8"/>
        <v>2229</v>
      </c>
      <c r="M58" s="2">
        <f t="shared" si="8"/>
        <v>2571</v>
      </c>
      <c r="N58" s="208">
        <f t="shared" si="8"/>
        <v>5823</v>
      </c>
      <c r="O58" s="2">
        <f t="shared" si="8"/>
        <v>2723</v>
      </c>
      <c r="P58" s="209">
        <f t="shared" si="8"/>
        <v>3100</v>
      </c>
      <c r="Q58" s="214">
        <f t="shared" si="8"/>
        <v>7279</v>
      </c>
      <c r="R58" s="214">
        <f t="shared" si="8"/>
        <v>3394</v>
      </c>
      <c r="S58" s="214">
        <f t="shared" si="8"/>
        <v>3885</v>
      </c>
    </row>
    <row r="59" spans="1:19" ht="15" customHeight="1">
      <c r="A59" s="219">
        <v>35</v>
      </c>
      <c r="B59" s="2">
        <v>1158</v>
      </c>
      <c r="C59" s="2">
        <v>579</v>
      </c>
      <c r="D59" s="2">
        <v>579</v>
      </c>
      <c r="E59" s="208">
        <v>1624</v>
      </c>
      <c r="F59" s="2">
        <v>789</v>
      </c>
      <c r="G59" s="209">
        <v>835</v>
      </c>
      <c r="H59" s="2">
        <v>1191</v>
      </c>
      <c r="I59" s="2">
        <v>565</v>
      </c>
      <c r="J59" s="2">
        <v>626</v>
      </c>
      <c r="K59" s="2">
        <v>971</v>
      </c>
      <c r="L59" s="2">
        <v>450</v>
      </c>
      <c r="M59" s="2">
        <v>521</v>
      </c>
      <c r="N59" s="208">
        <v>1252</v>
      </c>
      <c r="O59" s="2">
        <v>599</v>
      </c>
      <c r="P59" s="209">
        <v>653</v>
      </c>
      <c r="Q59" s="215">
        <v>1520</v>
      </c>
      <c r="R59" s="216">
        <v>703</v>
      </c>
      <c r="S59" s="216">
        <v>817</v>
      </c>
    </row>
    <row r="60" spans="1:19" ht="15" customHeight="1">
      <c r="A60" s="219">
        <v>36</v>
      </c>
      <c r="B60" s="2">
        <v>1365</v>
      </c>
      <c r="C60" s="2">
        <v>665</v>
      </c>
      <c r="D60" s="2">
        <v>700</v>
      </c>
      <c r="E60" s="208">
        <v>1879</v>
      </c>
      <c r="F60" s="2">
        <v>926</v>
      </c>
      <c r="G60" s="209">
        <v>953</v>
      </c>
      <c r="H60" s="2">
        <v>1206</v>
      </c>
      <c r="I60" s="2">
        <v>577</v>
      </c>
      <c r="J60" s="2">
        <v>629</v>
      </c>
      <c r="K60" s="2">
        <v>1002</v>
      </c>
      <c r="L60" s="2">
        <v>459</v>
      </c>
      <c r="M60" s="2">
        <v>543</v>
      </c>
      <c r="N60" s="208">
        <v>1222</v>
      </c>
      <c r="O60" s="2">
        <v>574</v>
      </c>
      <c r="P60" s="209">
        <v>648</v>
      </c>
      <c r="Q60" s="215">
        <v>1560</v>
      </c>
      <c r="R60" s="216">
        <v>699</v>
      </c>
      <c r="S60" s="216">
        <v>861</v>
      </c>
    </row>
    <row r="61" spans="1:19" ht="15" customHeight="1">
      <c r="A61" s="219">
        <v>37</v>
      </c>
      <c r="B61" s="2">
        <v>1274</v>
      </c>
      <c r="C61" s="2">
        <v>642</v>
      </c>
      <c r="D61" s="2">
        <v>632</v>
      </c>
      <c r="E61" s="208">
        <v>1944</v>
      </c>
      <c r="F61" s="2">
        <v>933</v>
      </c>
      <c r="G61" s="209">
        <v>1011</v>
      </c>
      <c r="H61" s="2">
        <v>1243</v>
      </c>
      <c r="I61" s="2">
        <v>617</v>
      </c>
      <c r="J61" s="2">
        <v>626</v>
      </c>
      <c r="K61" s="2">
        <v>959</v>
      </c>
      <c r="L61" s="2">
        <v>451</v>
      </c>
      <c r="M61" s="2">
        <v>508</v>
      </c>
      <c r="N61" s="208">
        <v>1110</v>
      </c>
      <c r="O61" s="2">
        <v>521</v>
      </c>
      <c r="P61" s="209">
        <v>589</v>
      </c>
      <c r="Q61" s="215">
        <v>1558</v>
      </c>
      <c r="R61" s="216">
        <v>721</v>
      </c>
      <c r="S61" s="216">
        <v>837</v>
      </c>
    </row>
    <row r="62" spans="1:19" ht="15" customHeight="1">
      <c r="A62" s="219">
        <v>38</v>
      </c>
      <c r="B62" s="2">
        <v>1394</v>
      </c>
      <c r="C62" s="2">
        <v>655</v>
      </c>
      <c r="D62" s="2">
        <v>739</v>
      </c>
      <c r="E62" s="208">
        <v>1829</v>
      </c>
      <c r="F62" s="2">
        <v>896</v>
      </c>
      <c r="G62" s="209">
        <v>933</v>
      </c>
      <c r="H62" s="2">
        <v>1316</v>
      </c>
      <c r="I62" s="2">
        <v>630</v>
      </c>
      <c r="J62" s="2">
        <v>686</v>
      </c>
      <c r="K62" s="2">
        <v>916</v>
      </c>
      <c r="L62" s="2">
        <v>423</v>
      </c>
      <c r="M62" s="2">
        <v>493</v>
      </c>
      <c r="N62" s="208">
        <v>1163</v>
      </c>
      <c r="O62" s="2">
        <v>529</v>
      </c>
      <c r="P62" s="209">
        <v>634</v>
      </c>
      <c r="Q62" s="215">
        <v>1496</v>
      </c>
      <c r="R62" s="216">
        <v>731</v>
      </c>
      <c r="S62" s="216">
        <v>765</v>
      </c>
    </row>
    <row r="63" spans="1:19" ht="15" customHeight="1">
      <c r="A63" s="219">
        <v>39</v>
      </c>
      <c r="B63" s="2">
        <v>1334</v>
      </c>
      <c r="C63" s="2">
        <v>668</v>
      </c>
      <c r="D63" s="2">
        <v>666</v>
      </c>
      <c r="E63" s="208">
        <v>1056</v>
      </c>
      <c r="F63" s="2">
        <v>509</v>
      </c>
      <c r="G63" s="209">
        <v>547</v>
      </c>
      <c r="H63" s="2">
        <v>1447</v>
      </c>
      <c r="I63" s="2">
        <v>662</v>
      </c>
      <c r="J63" s="2">
        <v>785</v>
      </c>
      <c r="K63" s="2">
        <v>952</v>
      </c>
      <c r="L63" s="2">
        <v>446</v>
      </c>
      <c r="M63" s="2">
        <v>506</v>
      </c>
      <c r="N63" s="208">
        <v>1076</v>
      </c>
      <c r="O63" s="2">
        <v>500</v>
      </c>
      <c r="P63" s="209">
        <v>576</v>
      </c>
      <c r="Q63" s="215">
        <v>1145</v>
      </c>
      <c r="R63" s="216">
        <v>540</v>
      </c>
      <c r="S63" s="216">
        <v>605</v>
      </c>
    </row>
    <row r="64" spans="1:19" ht="15" customHeight="1">
      <c r="A64" s="219"/>
      <c r="B64" s="2"/>
      <c r="C64" s="2"/>
      <c r="D64" s="2"/>
      <c r="E64" s="208"/>
      <c r="F64" s="2"/>
      <c r="G64" s="209"/>
      <c r="H64" s="2"/>
      <c r="I64" s="2"/>
      <c r="J64" s="2"/>
      <c r="K64" s="2"/>
      <c r="L64" s="2"/>
      <c r="M64" s="2"/>
      <c r="N64" s="208"/>
      <c r="O64" s="2"/>
      <c r="P64" s="209"/>
      <c r="Q64" s="214"/>
      <c r="R64" s="214"/>
      <c r="S64" s="214"/>
    </row>
    <row r="65" spans="1:19" ht="15" customHeight="1">
      <c r="A65" s="219" t="s">
        <v>493</v>
      </c>
      <c r="B65" s="2">
        <f aca="true" t="shared" si="9" ref="B65:S65">SUM(B66:B70)</f>
        <v>5705</v>
      </c>
      <c r="C65" s="2">
        <f t="shared" si="9"/>
        <v>2773</v>
      </c>
      <c r="D65" s="2">
        <f t="shared" si="9"/>
        <v>2932</v>
      </c>
      <c r="E65" s="208">
        <f t="shared" si="9"/>
        <v>6392</v>
      </c>
      <c r="F65" s="2">
        <f t="shared" si="9"/>
        <v>3098</v>
      </c>
      <c r="G65" s="209">
        <f t="shared" si="9"/>
        <v>3294</v>
      </c>
      <c r="H65" s="2">
        <f t="shared" si="9"/>
        <v>7753</v>
      </c>
      <c r="I65" s="2">
        <f t="shared" si="9"/>
        <v>3720</v>
      </c>
      <c r="J65" s="2">
        <f t="shared" si="9"/>
        <v>4033</v>
      </c>
      <c r="K65" s="2">
        <f t="shared" si="9"/>
        <v>5275</v>
      </c>
      <c r="L65" s="2">
        <f t="shared" si="9"/>
        <v>2453</v>
      </c>
      <c r="M65" s="2">
        <f t="shared" si="9"/>
        <v>2822</v>
      </c>
      <c r="N65" s="208">
        <f t="shared" si="9"/>
        <v>5257</v>
      </c>
      <c r="O65" s="2">
        <f t="shared" si="9"/>
        <v>2472</v>
      </c>
      <c r="P65" s="209">
        <f t="shared" si="9"/>
        <v>2785</v>
      </c>
      <c r="Q65" s="214">
        <f t="shared" si="9"/>
        <v>6414</v>
      </c>
      <c r="R65" s="214">
        <f t="shared" si="9"/>
        <v>2996</v>
      </c>
      <c r="S65" s="214">
        <f t="shared" si="9"/>
        <v>3418</v>
      </c>
    </row>
    <row r="66" spans="1:19" ht="15" customHeight="1">
      <c r="A66" s="219">
        <v>40</v>
      </c>
      <c r="B66" s="2">
        <v>1172</v>
      </c>
      <c r="C66" s="2">
        <v>570</v>
      </c>
      <c r="D66" s="2">
        <v>602</v>
      </c>
      <c r="E66" s="208">
        <v>1123</v>
      </c>
      <c r="F66" s="2">
        <v>566</v>
      </c>
      <c r="G66" s="209">
        <v>557</v>
      </c>
      <c r="H66" s="2">
        <v>1489</v>
      </c>
      <c r="I66" s="2">
        <v>722</v>
      </c>
      <c r="J66" s="2">
        <v>767</v>
      </c>
      <c r="K66" s="2">
        <v>926</v>
      </c>
      <c r="L66" s="2">
        <v>424</v>
      </c>
      <c r="M66" s="2">
        <v>502</v>
      </c>
      <c r="N66" s="208">
        <v>1093</v>
      </c>
      <c r="O66" s="2">
        <v>529</v>
      </c>
      <c r="P66" s="209">
        <v>564</v>
      </c>
      <c r="Q66" s="215">
        <v>1400</v>
      </c>
      <c r="R66" s="216">
        <v>644</v>
      </c>
      <c r="S66" s="216">
        <v>756</v>
      </c>
    </row>
    <row r="67" spans="1:19" ht="15" customHeight="1">
      <c r="A67" s="219">
        <v>41</v>
      </c>
      <c r="B67" s="2">
        <v>1081</v>
      </c>
      <c r="C67" s="2">
        <v>517</v>
      </c>
      <c r="D67" s="2">
        <v>564</v>
      </c>
      <c r="E67" s="208">
        <v>1356</v>
      </c>
      <c r="F67" s="2">
        <v>657</v>
      </c>
      <c r="G67" s="209">
        <v>699</v>
      </c>
      <c r="H67" s="2">
        <v>1725</v>
      </c>
      <c r="I67" s="2">
        <v>817</v>
      </c>
      <c r="J67" s="2">
        <v>908</v>
      </c>
      <c r="K67" s="2">
        <v>983</v>
      </c>
      <c r="L67" s="2">
        <v>462</v>
      </c>
      <c r="M67" s="2">
        <v>521</v>
      </c>
      <c r="N67" s="208">
        <v>1097</v>
      </c>
      <c r="O67" s="2">
        <v>493</v>
      </c>
      <c r="P67" s="209">
        <v>604</v>
      </c>
      <c r="Q67" s="215">
        <v>1326</v>
      </c>
      <c r="R67" s="216">
        <v>602</v>
      </c>
      <c r="S67" s="216">
        <v>724</v>
      </c>
    </row>
    <row r="68" spans="1:19" ht="15" customHeight="1">
      <c r="A68" s="219">
        <v>42</v>
      </c>
      <c r="B68" s="2">
        <v>1095</v>
      </c>
      <c r="C68" s="2">
        <v>533</v>
      </c>
      <c r="D68" s="2">
        <v>562</v>
      </c>
      <c r="E68" s="208">
        <v>1236</v>
      </c>
      <c r="F68" s="2">
        <v>620</v>
      </c>
      <c r="G68" s="209">
        <v>616</v>
      </c>
      <c r="H68" s="2">
        <v>1804</v>
      </c>
      <c r="I68" s="2">
        <v>852</v>
      </c>
      <c r="J68" s="2">
        <v>952</v>
      </c>
      <c r="K68" s="2">
        <v>1041</v>
      </c>
      <c r="L68" s="2">
        <v>507</v>
      </c>
      <c r="M68" s="2">
        <v>534</v>
      </c>
      <c r="N68" s="208">
        <v>1077</v>
      </c>
      <c r="O68" s="2">
        <v>525</v>
      </c>
      <c r="P68" s="209">
        <v>552</v>
      </c>
      <c r="Q68" s="215">
        <v>1251</v>
      </c>
      <c r="R68" s="216">
        <v>592</v>
      </c>
      <c r="S68" s="216">
        <v>659</v>
      </c>
    </row>
    <row r="69" spans="1:19" ht="15" customHeight="1">
      <c r="A69" s="219">
        <v>43</v>
      </c>
      <c r="B69" s="2">
        <v>1171</v>
      </c>
      <c r="C69" s="2">
        <v>577</v>
      </c>
      <c r="D69" s="2">
        <v>594</v>
      </c>
      <c r="E69" s="208">
        <v>1383</v>
      </c>
      <c r="F69" s="2">
        <v>626</v>
      </c>
      <c r="G69" s="209">
        <v>757</v>
      </c>
      <c r="H69" s="2">
        <v>1711</v>
      </c>
      <c r="I69" s="2">
        <v>834</v>
      </c>
      <c r="J69" s="2">
        <v>877</v>
      </c>
      <c r="K69" s="2">
        <v>1083</v>
      </c>
      <c r="L69" s="2">
        <v>515</v>
      </c>
      <c r="M69" s="2">
        <v>568</v>
      </c>
      <c r="N69" s="208">
        <v>1006</v>
      </c>
      <c r="O69" s="2">
        <v>469</v>
      </c>
      <c r="P69" s="209">
        <v>537</v>
      </c>
      <c r="Q69" s="215">
        <v>1287</v>
      </c>
      <c r="R69" s="216">
        <v>607</v>
      </c>
      <c r="S69" s="216">
        <v>680</v>
      </c>
    </row>
    <row r="70" spans="1:19" ht="15" customHeight="1">
      <c r="A70" s="219">
        <v>44</v>
      </c>
      <c r="B70" s="2">
        <v>1186</v>
      </c>
      <c r="C70" s="2">
        <v>576</v>
      </c>
      <c r="D70" s="2">
        <v>610</v>
      </c>
      <c r="E70" s="208">
        <v>1294</v>
      </c>
      <c r="F70" s="2">
        <v>629</v>
      </c>
      <c r="G70" s="209">
        <v>665</v>
      </c>
      <c r="H70" s="2">
        <v>1024</v>
      </c>
      <c r="I70" s="2">
        <v>495</v>
      </c>
      <c r="J70" s="2">
        <v>529</v>
      </c>
      <c r="K70" s="2">
        <v>1242</v>
      </c>
      <c r="L70" s="2">
        <v>545</v>
      </c>
      <c r="M70" s="2">
        <v>697</v>
      </c>
      <c r="N70" s="208">
        <v>984</v>
      </c>
      <c r="O70" s="2">
        <v>456</v>
      </c>
      <c r="P70" s="209">
        <v>528</v>
      </c>
      <c r="Q70" s="215">
        <v>1150</v>
      </c>
      <c r="R70" s="216">
        <v>551</v>
      </c>
      <c r="S70" s="216">
        <v>599</v>
      </c>
    </row>
    <row r="71" spans="1:19" ht="15" customHeight="1">
      <c r="A71" s="219"/>
      <c r="B71" s="2"/>
      <c r="C71" s="2"/>
      <c r="D71" s="2"/>
      <c r="E71" s="208"/>
      <c r="F71" s="2"/>
      <c r="G71" s="209"/>
      <c r="H71" s="2"/>
      <c r="I71" s="2"/>
      <c r="J71" s="2"/>
      <c r="K71" s="2"/>
      <c r="L71" s="2"/>
      <c r="M71" s="2"/>
      <c r="N71" s="208"/>
      <c r="O71" s="2"/>
      <c r="P71" s="209"/>
      <c r="Q71" s="214"/>
      <c r="R71" s="214"/>
      <c r="S71" s="214"/>
    </row>
    <row r="72" spans="1:19" ht="15" customHeight="1">
      <c r="A72" s="219" t="s">
        <v>494</v>
      </c>
      <c r="B72" s="2">
        <f aca="true" t="shared" si="10" ref="B72:S72">SUM(B73:B77)</f>
        <v>5654</v>
      </c>
      <c r="C72" s="2">
        <f t="shared" si="10"/>
        <v>2706</v>
      </c>
      <c r="D72" s="2">
        <f t="shared" si="10"/>
        <v>2948</v>
      </c>
      <c r="E72" s="208">
        <f t="shared" si="10"/>
        <v>5821</v>
      </c>
      <c r="F72" s="2">
        <f t="shared" si="10"/>
        <v>2769</v>
      </c>
      <c r="G72" s="209">
        <f t="shared" si="10"/>
        <v>3052</v>
      </c>
      <c r="H72" s="2">
        <f t="shared" si="10"/>
        <v>6314</v>
      </c>
      <c r="I72" s="2">
        <f t="shared" si="10"/>
        <v>2942</v>
      </c>
      <c r="J72" s="2">
        <f t="shared" si="10"/>
        <v>3372</v>
      </c>
      <c r="K72" s="2">
        <f t="shared" si="10"/>
        <v>6776</v>
      </c>
      <c r="L72" s="2">
        <f t="shared" si="10"/>
        <v>3216</v>
      </c>
      <c r="M72" s="2">
        <f t="shared" si="10"/>
        <v>3560</v>
      </c>
      <c r="N72" s="208">
        <f t="shared" si="10"/>
        <v>5661</v>
      </c>
      <c r="O72" s="2">
        <f t="shared" si="10"/>
        <v>2606</v>
      </c>
      <c r="P72" s="209">
        <f t="shared" si="10"/>
        <v>3055</v>
      </c>
      <c r="Q72" s="214">
        <f t="shared" si="10"/>
        <v>5547</v>
      </c>
      <c r="R72" s="214">
        <f t="shared" si="10"/>
        <v>2598</v>
      </c>
      <c r="S72" s="214">
        <f t="shared" si="10"/>
        <v>2949</v>
      </c>
    </row>
    <row r="73" spans="1:19" ht="15" customHeight="1">
      <c r="A73" s="219">
        <v>45</v>
      </c>
      <c r="B73" s="2">
        <v>1163</v>
      </c>
      <c r="C73" s="2">
        <v>561</v>
      </c>
      <c r="D73" s="2">
        <v>602</v>
      </c>
      <c r="E73" s="208">
        <v>1165</v>
      </c>
      <c r="F73" s="2">
        <v>587</v>
      </c>
      <c r="G73" s="209">
        <v>578</v>
      </c>
      <c r="H73" s="2">
        <v>1066</v>
      </c>
      <c r="I73" s="2">
        <v>516</v>
      </c>
      <c r="J73" s="2">
        <v>550</v>
      </c>
      <c r="K73" s="2">
        <v>1308</v>
      </c>
      <c r="L73" s="2">
        <v>629</v>
      </c>
      <c r="M73" s="2">
        <v>679</v>
      </c>
      <c r="N73" s="208">
        <v>1010</v>
      </c>
      <c r="O73" s="2">
        <v>468</v>
      </c>
      <c r="P73" s="209">
        <v>542</v>
      </c>
      <c r="Q73" s="215">
        <v>1163</v>
      </c>
      <c r="R73" s="216">
        <v>556</v>
      </c>
      <c r="S73" s="216">
        <v>607</v>
      </c>
    </row>
    <row r="74" spans="1:19" ht="15" customHeight="1">
      <c r="A74" s="219">
        <v>46</v>
      </c>
      <c r="B74" s="2">
        <v>1112</v>
      </c>
      <c r="C74" s="2">
        <v>537</v>
      </c>
      <c r="D74" s="2">
        <v>575</v>
      </c>
      <c r="E74" s="208">
        <v>1102</v>
      </c>
      <c r="F74" s="2">
        <v>516</v>
      </c>
      <c r="G74" s="209">
        <v>586</v>
      </c>
      <c r="H74" s="2">
        <v>1307</v>
      </c>
      <c r="I74" s="2">
        <v>609</v>
      </c>
      <c r="J74" s="2">
        <v>698</v>
      </c>
      <c r="K74" s="2">
        <v>1492</v>
      </c>
      <c r="L74" s="2">
        <v>700</v>
      </c>
      <c r="M74" s="2">
        <v>792</v>
      </c>
      <c r="N74" s="208">
        <v>1067</v>
      </c>
      <c r="O74" s="2">
        <v>476</v>
      </c>
      <c r="P74" s="209">
        <v>591</v>
      </c>
      <c r="Q74" s="215">
        <v>1124</v>
      </c>
      <c r="R74" s="216">
        <v>505</v>
      </c>
      <c r="S74" s="216">
        <v>619</v>
      </c>
    </row>
    <row r="75" spans="1:19" ht="15" customHeight="1">
      <c r="A75" s="219">
        <v>47</v>
      </c>
      <c r="B75" s="2">
        <v>1136</v>
      </c>
      <c r="C75" s="2">
        <v>531</v>
      </c>
      <c r="D75" s="2">
        <v>605</v>
      </c>
      <c r="E75" s="208">
        <v>1124</v>
      </c>
      <c r="F75" s="2">
        <v>519</v>
      </c>
      <c r="G75" s="209">
        <v>605</v>
      </c>
      <c r="H75" s="2">
        <v>1236</v>
      </c>
      <c r="I75" s="2">
        <v>584</v>
      </c>
      <c r="J75" s="2">
        <v>652</v>
      </c>
      <c r="K75" s="2">
        <v>1558</v>
      </c>
      <c r="L75" s="2">
        <v>726</v>
      </c>
      <c r="M75" s="2">
        <v>832</v>
      </c>
      <c r="N75" s="208">
        <v>1085</v>
      </c>
      <c r="O75" s="2">
        <v>508</v>
      </c>
      <c r="P75" s="209">
        <v>577</v>
      </c>
      <c r="Q75" s="215">
        <v>1117</v>
      </c>
      <c r="R75" s="216">
        <v>532</v>
      </c>
      <c r="S75" s="216">
        <v>585</v>
      </c>
    </row>
    <row r="76" spans="1:19" ht="15" customHeight="1">
      <c r="A76" s="219">
        <v>48</v>
      </c>
      <c r="B76" s="2">
        <v>1117</v>
      </c>
      <c r="C76" s="2">
        <v>549</v>
      </c>
      <c r="D76" s="2">
        <v>568</v>
      </c>
      <c r="E76" s="208">
        <v>1211</v>
      </c>
      <c r="F76" s="2">
        <v>564</v>
      </c>
      <c r="G76" s="209">
        <v>647</v>
      </c>
      <c r="H76" s="2">
        <v>1382</v>
      </c>
      <c r="I76" s="2">
        <v>606</v>
      </c>
      <c r="J76" s="2">
        <v>776</v>
      </c>
      <c r="K76" s="2">
        <v>1538</v>
      </c>
      <c r="L76" s="2">
        <v>749</v>
      </c>
      <c r="M76" s="2">
        <v>789</v>
      </c>
      <c r="N76" s="208">
        <v>1136</v>
      </c>
      <c r="O76" s="2">
        <v>531</v>
      </c>
      <c r="P76" s="209">
        <v>605</v>
      </c>
      <c r="Q76" s="215">
        <v>1077</v>
      </c>
      <c r="R76" s="216">
        <v>495</v>
      </c>
      <c r="S76" s="216">
        <v>582</v>
      </c>
    </row>
    <row r="77" spans="1:19" ht="15" customHeight="1">
      <c r="A77" s="219">
        <v>49</v>
      </c>
      <c r="B77" s="2">
        <v>1126</v>
      </c>
      <c r="C77" s="2">
        <v>528</v>
      </c>
      <c r="D77" s="2">
        <v>598</v>
      </c>
      <c r="E77" s="208">
        <v>1219</v>
      </c>
      <c r="F77" s="2">
        <v>583</v>
      </c>
      <c r="G77" s="209">
        <v>636</v>
      </c>
      <c r="H77" s="2">
        <v>1323</v>
      </c>
      <c r="I77" s="2">
        <v>627</v>
      </c>
      <c r="J77" s="2">
        <v>696</v>
      </c>
      <c r="K77" s="2">
        <v>880</v>
      </c>
      <c r="L77" s="2">
        <v>412</v>
      </c>
      <c r="M77" s="2">
        <v>468</v>
      </c>
      <c r="N77" s="208">
        <v>1363</v>
      </c>
      <c r="O77" s="2">
        <v>623</v>
      </c>
      <c r="P77" s="209">
        <v>740</v>
      </c>
      <c r="Q77" s="215">
        <v>1066</v>
      </c>
      <c r="R77" s="216">
        <v>510</v>
      </c>
      <c r="S77" s="216">
        <v>556</v>
      </c>
    </row>
    <row r="78" spans="1:19" ht="15" customHeight="1">
      <c r="A78" s="219"/>
      <c r="B78" s="2"/>
      <c r="C78" s="2"/>
      <c r="D78" s="2"/>
      <c r="E78" s="208"/>
      <c r="F78" s="2"/>
      <c r="G78" s="209"/>
      <c r="H78" s="2"/>
      <c r="I78" s="2"/>
      <c r="J78" s="2"/>
      <c r="K78" s="5"/>
      <c r="L78" s="2"/>
      <c r="M78" s="2"/>
      <c r="N78" s="208"/>
      <c r="O78" s="2"/>
      <c r="P78" s="209"/>
      <c r="Q78" s="214"/>
      <c r="R78" s="214"/>
      <c r="S78" s="214"/>
    </row>
    <row r="79" spans="1:19" ht="15" customHeight="1">
      <c r="A79" s="219" t="s">
        <v>495</v>
      </c>
      <c r="B79" s="2">
        <f aca="true" t="shared" si="11" ref="B79:S79">SUM(B80:B84)</f>
        <v>5165</v>
      </c>
      <c r="C79" s="2">
        <f t="shared" si="11"/>
        <v>2434</v>
      </c>
      <c r="D79" s="2">
        <f t="shared" si="11"/>
        <v>2731</v>
      </c>
      <c r="E79" s="208">
        <f t="shared" si="11"/>
        <v>5801</v>
      </c>
      <c r="F79" s="2">
        <f t="shared" si="11"/>
        <v>2734</v>
      </c>
      <c r="G79" s="209">
        <f t="shared" si="11"/>
        <v>3067</v>
      </c>
      <c r="H79" s="2">
        <f t="shared" si="11"/>
        <v>5912</v>
      </c>
      <c r="I79" s="2">
        <f t="shared" si="11"/>
        <v>2813</v>
      </c>
      <c r="J79" s="2">
        <f t="shared" si="11"/>
        <v>3099</v>
      </c>
      <c r="K79" s="5">
        <f t="shared" si="11"/>
        <v>5732</v>
      </c>
      <c r="L79" s="2">
        <f t="shared" si="11"/>
        <v>2655</v>
      </c>
      <c r="M79" s="2">
        <f t="shared" si="11"/>
        <v>3077</v>
      </c>
      <c r="N79" s="208">
        <f t="shared" si="11"/>
        <v>7324</v>
      </c>
      <c r="O79" s="2">
        <f t="shared" si="11"/>
        <v>3420</v>
      </c>
      <c r="P79" s="209">
        <f t="shared" si="11"/>
        <v>3904</v>
      </c>
      <c r="Q79" s="214">
        <f t="shared" si="11"/>
        <v>5944</v>
      </c>
      <c r="R79" s="214">
        <f t="shared" si="11"/>
        <v>2683</v>
      </c>
      <c r="S79" s="214">
        <f t="shared" si="11"/>
        <v>3261</v>
      </c>
    </row>
    <row r="80" spans="1:19" ht="15" customHeight="1">
      <c r="A80" s="219">
        <v>50</v>
      </c>
      <c r="B80" s="2">
        <v>1059</v>
      </c>
      <c r="C80" s="2">
        <v>490</v>
      </c>
      <c r="D80" s="2">
        <v>569</v>
      </c>
      <c r="E80" s="208">
        <v>1200</v>
      </c>
      <c r="F80" s="2">
        <v>573</v>
      </c>
      <c r="G80" s="209">
        <v>627</v>
      </c>
      <c r="H80" s="2">
        <v>1187</v>
      </c>
      <c r="I80" s="2">
        <v>587</v>
      </c>
      <c r="J80" s="2">
        <v>600</v>
      </c>
      <c r="K80" s="5">
        <v>956</v>
      </c>
      <c r="L80" s="2">
        <v>456</v>
      </c>
      <c r="M80" s="2">
        <v>500</v>
      </c>
      <c r="N80" s="208">
        <v>1411</v>
      </c>
      <c r="O80" s="2">
        <v>662</v>
      </c>
      <c r="P80" s="209">
        <v>749</v>
      </c>
      <c r="Q80" s="215">
        <v>1075</v>
      </c>
      <c r="R80" s="216">
        <v>494</v>
      </c>
      <c r="S80" s="216">
        <v>581</v>
      </c>
    </row>
    <row r="81" spans="1:19" ht="15" customHeight="1">
      <c r="A81" s="219">
        <v>51</v>
      </c>
      <c r="B81" s="2">
        <v>1066</v>
      </c>
      <c r="C81" s="2">
        <v>511</v>
      </c>
      <c r="D81" s="2">
        <v>555</v>
      </c>
      <c r="E81" s="208">
        <v>1130</v>
      </c>
      <c r="F81" s="2">
        <v>542</v>
      </c>
      <c r="G81" s="209">
        <v>588</v>
      </c>
      <c r="H81" s="2">
        <v>1103</v>
      </c>
      <c r="I81" s="2">
        <v>520</v>
      </c>
      <c r="J81" s="2">
        <v>583</v>
      </c>
      <c r="K81" s="5">
        <v>1209</v>
      </c>
      <c r="L81" s="2">
        <v>547</v>
      </c>
      <c r="M81" s="2">
        <v>662</v>
      </c>
      <c r="N81" s="208">
        <v>1610</v>
      </c>
      <c r="O81" s="2">
        <v>768</v>
      </c>
      <c r="P81" s="209">
        <v>842</v>
      </c>
      <c r="Q81" s="215">
        <v>1116</v>
      </c>
      <c r="R81" s="216">
        <v>486</v>
      </c>
      <c r="S81" s="216">
        <v>630</v>
      </c>
    </row>
    <row r="82" spans="1:19" ht="15" customHeight="1">
      <c r="A82" s="219">
        <v>52</v>
      </c>
      <c r="B82" s="2">
        <v>1010</v>
      </c>
      <c r="C82" s="2">
        <v>459</v>
      </c>
      <c r="D82" s="2">
        <v>551</v>
      </c>
      <c r="E82" s="208">
        <v>1165</v>
      </c>
      <c r="F82" s="2">
        <v>533</v>
      </c>
      <c r="G82" s="209">
        <v>632</v>
      </c>
      <c r="H82" s="2">
        <v>1163</v>
      </c>
      <c r="I82" s="2">
        <v>551</v>
      </c>
      <c r="J82" s="2">
        <v>612</v>
      </c>
      <c r="K82" s="5">
        <v>1131</v>
      </c>
      <c r="L82" s="2">
        <v>521</v>
      </c>
      <c r="M82" s="2">
        <v>610</v>
      </c>
      <c r="N82" s="208">
        <v>1638</v>
      </c>
      <c r="O82" s="2">
        <v>757</v>
      </c>
      <c r="P82" s="209">
        <v>881</v>
      </c>
      <c r="Q82" s="215">
        <v>1206</v>
      </c>
      <c r="R82" s="216">
        <v>544</v>
      </c>
      <c r="S82" s="216">
        <v>662</v>
      </c>
    </row>
    <row r="83" spans="1:19" ht="15" customHeight="1">
      <c r="A83" s="219">
        <v>53</v>
      </c>
      <c r="B83" s="2">
        <v>1020</v>
      </c>
      <c r="C83" s="2">
        <v>487</v>
      </c>
      <c r="D83" s="2">
        <v>533</v>
      </c>
      <c r="E83" s="208">
        <v>1161</v>
      </c>
      <c r="F83" s="2">
        <v>565</v>
      </c>
      <c r="G83" s="209">
        <v>596</v>
      </c>
      <c r="H83" s="2">
        <v>1226</v>
      </c>
      <c r="I83" s="2">
        <v>579</v>
      </c>
      <c r="J83" s="2">
        <v>647</v>
      </c>
      <c r="K83" s="5">
        <v>1245</v>
      </c>
      <c r="L83" s="2">
        <v>567</v>
      </c>
      <c r="M83" s="2">
        <v>678</v>
      </c>
      <c r="N83" s="208">
        <v>1677</v>
      </c>
      <c r="O83" s="2">
        <v>781</v>
      </c>
      <c r="P83" s="209">
        <v>896</v>
      </c>
      <c r="Q83" s="215">
        <v>1189</v>
      </c>
      <c r="R83" s="216">
        <v>553</v>
      </c>
      <c r="S83" s="216">
        <v>636</v>
      </c>
    </row>
    <row r="84" spans="1:19" ht="15" customHeight="1">
      <c r="A84" s="219">
        <v>54</v>
      </c>
      <c r="B84" s="2">
        <v>1010</v>
      </c>
      <c r="C84" s="2">
        <v>487</v>
      </c>
      <c r="D84" s="2">
        <v>523</v>
      </c>
      <c r="E84" s="208">
        <v>1145</v>
      </c>
      <c r="F84" s="2">
        <v>521</v>
      </c>
      <c r="G84" s="209">
        <v>624</v>
      </c>
      <c r="H84" s="2">
        <v>1233</v>
      </c>
      <c r="I84" s="2">
        <v>576</v>
      </c>
      <c r="J84" s="2">
        <v>657</v>
      </c>
      <c r="K84" s="5">
        <v>1191</v>
      </c>
      <c r="L84" s="2">
        <v>564</v>
      </c>
      <c r="M84" s="2">
        <v>627</v>
      </c>
      <c r="N84" s="208">
        <v>988</v>
      </c>
      <c r="O84" s="2">
        <v>452</v>
      </c>
      <c r="P84" s="209">
        <v>536</v>
      </c>
      <c r="Q84" s="215">
        <v>1358</v>
      </c>
      <c r="R84" s="216">
        <v>606</v>
      </c>
      <c r="S84" s="216">
        <v>752</v>
      </c>
    </row>
    <row r="85" spans="1:19" ht="15" customHeight="1">
      <c r="A85" s="219"/>
      <c r="B85" s="2"/>
      <c r="C85" s="2"/>
      <c r="D85" s="2"/>
      <c r="E85" s="208"/>
      <c r="F85" s="2"/>
      <c r="G85" s="209"/>
      <c r="H85" s="2"/>
      <c r="I85" s="2"/>
      <c r="J85" s="2"/>
      <c r="K85" s="5"/>
      <c r="L85" s="2"/>
      <c r="M85" s="2"/>
      <c r="N85" s="208"/>
      <c r="O85" s="2"/>
      <c r="P85" s="209"/>
      <c r="Q85" s="214"/>
      <c r="R85" s="214"/>
      <c r="S85" s="214"/>
    </row>
    <row r="86" spans="1:19" ht="15" customHeight="1">
      <c r="A86" s="219" t="s">
        <v>496</v>
      </c>
      <c r="B86" s="2">
        <f aca="true" t="shared" si="12" ref="B86:S86">SUM(B87:B91)</f>
        <v>4064</v>
      </c>
      <c r="C86" s="2">
        <f t="shared" si="12"/>
        <v>1836</v>
      </c>
      <c r="D86" s="2">
        <f t="shared" si="12"/>
        <v>2228</v>
      </c>
      <c r="E86" s="208">
        <f t="shared" si="12"/>
        <v>5220</v>
      </c>
      <c r="F86" s="2">
        <f t="shared" si="12"/>
        <v>2448</v>
      </c>
      <c r="G86" s="209">
        <f t="shared" si="12"/>
        <v>2772</v>
      </c>
      <c r="H86" s="2">
        <f t="shared" si="12"/>
        <v>5760</v>
      </c>
      <c r="I86" s="2">
        <f t="shared" si="12"/>
        <v>2668</v>
      </c>
      <c r="J86" s="2">
        <f t="shared" si="12"/>
        <v>3092</v>
      </c>
      <c r="K86" s="5">
        <f t="shared" si="12"/>
        <v>5253</v>
      </c>
      <c r="L86" s="2">
        <f t="shared" si="12"/>
        <v>2484</v>
      </c>
      <c r="M86" s="2">
        <f t="shared" si="12"/>
        <v>2769</v>
      </c>
      <c r="N86" s="208">
        <f t="shared" si="12"/>
        <v>6108</v>
      </c>
      <c r="O86" s="2">
        <f t="shared" si="12"/>
        <v>2826</v>
      </c>
      <c r="P86" s="209">
        <f t="shared" si="12"/>
        <v>3282</v>
      </c>
      <c r="Q86" s="214">
        <f t="shared" si="12"/>
        <v>7655</v>
      </c>
      <c r="R86" s="214">
        <f t="shared" si="12"/>
        <v>3505</v>
      </c>
      <c r="S86" s="214">
        <f t="shared" si="12"/>
        <v>4150</v>
      </c>
    </row>
    <row r="87" spans="1:19" ht="15" customHeight="1">
      <c r="A87" s="219">
        <v>55</v>
      </c>
      <c r="B87" s="2">
        <v>942</v>
      </c>
      <c r="C87" s="2">
        <v>441</v>
      </c>
      <c r="D87" s="2">
        <v>501</v>
      </c>
      <c r="E87" s="208">
        <v>1074</v>
      </c>
      <c r="F87" s="2">
        <v>495</v>
      </c>
      <c r="G87" s="209">
        <v>579</v>
      </c>
      <c r="H87" s="2">
        <v>1177</v>
      </c>
      <c r="I87" s="2">
        <v>567</v>
      </c>
      <c r="J87" s="2">
        <v>610</v>
      </c>
      <c r="K87" s="5">
        <v>1073</v>
      </c>
      <c r="L87" s="2">
        <v>541</v>
      </c>
      <c r="M87" s="2">
        <v>532</v>
      </c>
      <c r="N87" s="208">
        <v>1033</v>
      </c>
      <c r="O87" s="2">
        <v>481</v>
      </c>
      <c r="P87" s="209">
        <v>552</v>
      </c>
      <c r="Q87" s="215">
        <v>1428</v>
      </c>
      <c r="R87" s="216">
        <v>663</v>
      </c>
      <c r="S87" s="216">
        <v>765</v>
      </c>
    </row>
    <row r="88" spans="1:19" ht="15" customHeight="1">
      <c r="A88" s="219">
        <v>56</v>
      </c>
      <c r="B88" s="2">
        <v>815</v>
      </c>
      <c r="C88" s="2">
        <v>371</v>
      </c>
      <c r="D88" s="2">
        <v>444</v>
      </c>
      <c r="E88" s="208">
        <v>1105</v>
      </c>
      <c r="F88" s="2">
        <v>532</v>
      </c>
      <c r="G88" s="209">
        <v>573</v>
      </c>
      <c r="H88" s="2">
        <v>1132</v>
      </c>
      <c r="I88" s="2">
        <v>528</v>
      </c>
      <c r="J88" s="2">
        <v>604</v>
      </c>
      <c r="K88" s="5">
        <v>996</v>
      </c>
      <c r="L88" s="2">
        <v>455</v>
      </c>
      <c r="M88" s="2">
        <v>541</v>
      </c>
      <c r="N88" s="208">
        <v>1296</v>
      </c>
      <c r="O88" s="2">
        <v>589</v>
      </c>
      <c r="P88" s="209">
        <v>707</v>
      </c>
      <c r="Q88" s="215">
        <v>1689</v>
      </c>
      <c r="R88" s="216">
        <v>767</v>
      </c>
      <c r="S88" s="216">
        <v>922</v>
      </c>
    </row>
    <row r="89" spans="1:19" ht="15" customHeight="1">
      <c r="A89" s="219">
        <v>57</v>
      </c>
      <c r="B89" s="2">
        <v>808</v>
      </c>
      <c r="C89" s="2">
        <v>379</v>
      </c>
      <c r="D89" s="2">
        <v>429</v>
      </c>
      <c r="E89" s="208">
        <v>1044</v>
      </c>
      <c r="F89" s="2">
        <v>474</v>
      </c>
      <c r="G89" s="209">
        <v>570</v>
      </c>
      <c r="H89" s="2">
        <v>1200</v>
      </c>
      <c r="I89" s="2">
        <v>547</v>
      </c>
      <c r="J89" s="2">
        <v>653</v>
      </c>
      <c r="K89" s="5">
        <v>1029</v>
      </c>
      <c r="L89" s="2">
        <v>485</v>
      </c>
      <c r="M89" s="2">
        <v>544</v>
      </c>
      <c r="N89" s="208">
        <v>1228</v>
      </c>
      <c r="O89" s="2">
        <v>582</v>
      </c>
      <c r="P89" s="209">
        <v>646</v>
      </c>
      <c r="Q89" s="215">
        <v>1775</v>
      </c>
      <c r="R89" s="216">
        <v>807</v>
      </c>
      <c r="S89" s="216">
        <v>968</v>
      </c>
    </row>
    <row r="90" spans="1:19" ht="15" customHeight="1">
      <c r="A90" s="219">
        <v>58</v>
      </c>
      <c r="B90" s="2">
        <v>785</v>
      </c>
      <c r="C90" s="2">
        <v>335</v>
      </c>
      <c r="D90" s="2">
        <v>450</v>
      </c>
      <c r="E90" s="208">
        <v>1009</v>
      </c>
      <c r="F90" s="2">
        <v>480</v>
      </c>
      <c r="G90" s="209">
        <v>529</v>
      </c>
      <c r="H90" s="2">
        <v>1113</v>
      </c>
      <c r="I90" s="2">
        <v>517</v>
      </c>
      <c r="J90" s="2">
        <v>596</v>
      </c>
      <c r="K90" s="5">
        <v>1090</v>
      </c>
      <c r="L90" s="2">
        <v>493</v>
      </c>
      <c r="M90" s="2">
        <v>597</v>
      </c>
      <c r="N90" s="208">
        <v>1305</v>
      </c>
      <c r="O90" s="2">
        <v>590</v>
      </c>
      <c r="P90" s="209">
        <v>715</v>
      </c>
      <c r="Q90" s="215">
        <v>1747</v>
      </c>
      <c r="R90" s="216">
        <v>805</v>
      </c>
      <c r="S90" s="216">
        <v>942</v>
      </c>
    </row>
    <row r="91" spans="1:19" ht="15" customHeight="1">
      <c r="A91" s="219">
        <v>59</v>
      </c>
      <c r="B91" s="2">
        <v>714</v>
      </c>
      <c r="C91" s="2">
        <v>310</v>
      </c>
      <c r="D91" s="2">
        <v>404</v>
      </c>
      <c r="E91" s="208">
        <v>988</v>
      </c>
      <c r="F91" s="2">
        <v>467</v>
      </c>
      <c r="G91" s="209">
        <v>521</v>
      </c>
      <c r="H91" s="2">
        <v>1138</v>
      </c>
      <c r="I91" s="2">
        <v>509</v>
      </c>
      <c r="J91" s="2">
        <v>629</v>
      </c>
      <c r="K91" s="5">
        <v>1065</v>
      </c>
      <c r="L91" s="2">
        <v>510</v>
      </c>
      <c r="M91" s="2">
        <v>555</v>
      </c>
      <c r="N91" s="208">
        <v>1246</v>
      </c>
      <c r="O91" s="2">
        <v>584</v>
      </c>
      <c r="P91" s="209">
        <v>662</v>
      </c>
      <c r="Q91" s="215">
        <v>1016</v>
      </c>
      <c r="R91" s="216">
        <v>463</v>
      </c>
      <c r="S91" s="216">
        <v>553</v>
      </c>
    </row>
    <row r="92" spans="1:19" ht="15" customHeight="1">
      <c r="A92" s="219"/>
      <c r="B92" s="2"/>
      <c r="C92" s="2"/>
      <c r="D92" s="2"/>
      <c r="E92" s="208"/>
      <c r="F92" s="2"/>
      <c r="G92" s="209"/>
      <c r="H92" s="2"/>
      <c r="I92" s="2"/>
      <c r="J92" s="2"/>
      <c r="K92" s="5"/>
      <c r="L92" s="2"/>
      <c r="M92" s="2"/>
      <c r="N92" s="208"/>
      <c r="O92" s="2"/>
      <c r="P92" s="209"/>
      <c r="Q92" s="214"/>
      <c r="R92" s="214"/>
      <c r="S92" s="214"/>
    </row>
    <row r="93" spans="1:19" ht="15" customHeight="1">
      <c r="A93" s="219" t="s">
        <v>497</v>
      </c>
      <c r="B93" s="2">
        <f aca="true" t="shared" si="13" ref="B93:S93">SUM(B94:B98)</f>
        <v>3025</v>
      </c>
      <c r="C93" s="2">
        <f t="shared" si="13"/>
        <v>1384</v>
      </c>
      <c r="D93" s="2">
        <f t="shared" si="13"/>
        <v>1641</v>
      </c>
      <c r="E93" s="208">
        <f t="shared" si="13"/>
        <v>3918</v>
      </c>
      <c r="F93" s="2">
        <f t="shared" si="13"/>
        <v>1775</v>
      </c>
      <c r="G93" s="209">
        <f t="shared" si="13"/>
        <v>2143</v>
      </c>
      <c r="H93" s="2">
        <f t="shared" si="13"/>
        <v>5024</v>
      </c>
      <c r="I93" s="2">
        <f t="shared" si="13"/>
        <v>2346</v>
      </c>
      <c r="J93" s="2">
        <f t="shared" si="13"/>
        <v>2678</v>
      </c>
      <c r="K93" s="5">
        <f t="shared" si="13"/>
        <v>4919</v>
      </c>
      <c r="L93" s="2">
        <f t="shared" si="13"/>
        <v>2271</v>
      </c>
      <c r="M93" s="2">
        <f t="shared" si="13"/>
        <v>2648</v>
      </c>
      <c r="N93" s="208">
        <f t="shared" si="13"/>
        <v>5482</v>
      </c>
      <c r="O93" s="2">
        <f t="shared" si="13"/>
        <v>2532</v>
      </c>
      <c r="P93" s="209">
        <f t="shared" si="13"/>
        <v>2950</v>
      </c>
      <c r="Q93" s="214">
        <f t="shared" si="13"/>
        <v>6251</v>
      </c>
      <c r="R93" s="214">
        <f t="shared" si="13"/>
        <v>2883</v>
      </c>
      <c r="S93" s="214">
        <f t="shared" si="13"/>
        <v>3368</v>
      </c>
    </row>
    <row r="94" spans="1:19" ht="15" customHeight="1">
      <c r="A94" s="219">
        <v>60</v>
      </c>
      <c r="B94" s="2">
        <v>744</v>
      </c>
      <c r="C94" s="2">
        <v>303</v>
      </c>
      <c r="D94" s="2">
        <v>441</v>
      </c>
      <c r="E94" s="208">
        <v>908</v>
      </c>
      <c r="F94" s="2">
        <v>417</v>
      </c>
      <c r="G94" s="209">
        <v>491</v>
      </c>
      <c r="H94" s="2">
        <v>1042</v>
      </c>
      <c r="I94" s="2">
        <v>483</v>
      </c>
      <c r="J94" s="2">
        <v>559</v>
      </c>
      <c r="K94" s="5">
        <v>1021</v>
      </c>
      <c r="L94" s="2">
        <v>499</v>
      </c>
      <c r="M94" s="2">
        <v>522</v>
      </c>
      <c r="N94" s="208">
        <v>1100</v>
      </c>
      <c r="O94" s="2">
        <v>535</v>
      </c>
      <c r="P94" s="209">
        <v>565</v>
      </c>
      <c r="Q94" s="215">
        <v>1110</v>
      </c>
      <c r="R94" s="216">
        <v>514</v>
      </c>
      <c r="S94" s="216">
        <v>596</v>
      </c>
    </row>
    <row r="95" spans="1:19" ht="15" customHeight="1">
      <c r="A95" s="219">
        <v>61</v>
      </c>
      <c r="B95" s="2">
        <v>567</v>
      </c>
      <c r="C95" s="2">
        <v>263</v>
      </c>
      <c r="D95" s="2">
        <v>304</v>
      </c>
      <c r="E95" s="208">
        <v>792</v>
      </c>
      <c r="F95" s="2">
        <v>363</v>
      </c>
      <c r="G95" s="209">
        <v>429</v>
      </c>
      <c r="H95" s="2">
        <v>1051</v>
      </c>
      <c r="I95" s="2">
        <v>510</v>
      </c>
      <c r="J95" s="2">
        <v>541</v>
      </c>
      <c r="K95" s="5">
        <v>1010</v>
      </c>
      <c r="L95" s="2">
        <v>474</v>
      </c>
      <c r="M95" s="2">
        <v>536</v>
      </c>
      <c r="N95" s="208">
        <v>1053</v>
      </c>
      <c r="O95" s="2">
        <v>477</v>
      </c>
      <c r="P95" s="209">
        <v>576</v>
      </c>
      <c r="Q95" s="215">
        <v>1319</v>
      </c>
      <c r="R95" s="216">
        <v>589</v>
      </c>
      <c r="S95" s="216">
        <v>730</v>
      </c>
    </row>
    <row r="96" spans="1:19" ht="15" customHeight="1">
      <c r="A96" s="219">
        <v>62</v>
      </c>
      <c r="B96" s="2">
        <v>559</v>
      </c>
      <c r="C96" s="2">
        <v>283</v>
      </c>
      <c r="D96" s="2">
        <v>276</v>
      </c>
      <c r="E96" s="208">
        <v>800</v>
      </c>
      <c r="F96" s="2">
        <v>377</v>
      </c>
      <c r="G96" s="209">
        <v>423</v>
      </c>
      <c r="H96" s="2">
        <v>986</v>
      </c>
      <c r="I96" s="2">
        <v>432</v>
      </c>
      <c r="J96" s="2">
        <v>554</v>
      </c>
      <c r="K96" s="5">
        <v>1004</v>
      </c>
      <c r="L96" s="2">
        <v>456</v>
      </c>
      <c r="M96" s="2">
        <v>548</v>
      </c>
      <c r="N96" s="208">
        <v>1074</v>
      </c>
      <c r="O96" s="2">
        <v>492</v>
      </c>
      <c r="P96" s="209">
        <v>582</v>
      </c>
      <c r="Q96" s="215">
        <v>1268</v>
      </c>
      <c r="R96" s="216">
        <v>590</v>
      </c>
      <c r="S96" s="216">
        <v>678</v>
      </c>
    </row>
    <row r="97" spans="1:19" ht="15" customHeight="1">
      <c r="A97" s="219">
        <v>63</v>
      </c>
      <c r="B97" s="2">
        <v>580</v>
      </c>
      <c r="C97" s="2">
        <v>264</v>
      </c>
      <c r="D97" s="2">
        <v>316</v>
      </c>
      <c r="E97" s="208">
        <v>767</v>
      </c>
      <c r="F97" s="2">
        <v>335</v>
      </c>
      <c r="G97" s="209">
        <v>432</v>
      </c>
      <c r="H97" s="2">
        <v>989</v>
      </c>
      <c r="I97" s="2">
        <v>469</v>
      </c>
      <c r="J97" s="2">
        <v>520</v>
      </c>
      <c r="K97" s="5">
        <v>954</v>
      </c>
      <c r="L97" s="2">
        <v>431</v>
      </c>
      <c r="M97" s="2">
        <v>523</v>
      </c>
      <c r="N97" s="208">
        <v>1119</v>
      </c>
      <c r="O97" s="2">
        <v>491</v>
      </c>
      <c r="P97" s="209">
        <v>628</v>
      </c>
      <c r="Q97" s="215">
        <v>1287</v>
      </c>
      <c r="R97" s="216">
        <v>581</v>
      </c>
      <c r="S97" s="216">
        <v>706</v>
      </c>
    </row>
    <row r="98" spans="1:19" ht="15" customHeight="1">
      <c r="A98" s="219">
        <v>64</v>
      </c>
      <c r="B98" s="2">
        <v>575</v>
      </c>
      <c r="C98" s="2">
        <v>271</v>
      </c>
      <c r="D98" s="2">
        <v>304</v>
      </c>
      <c r="E98" s="208">
        <v>651</v>
      </c>
      <c r="F98" s="2">
        <v>283</v>
      </c>
      <c r="G98" s="209">
        <v>368</v>
      </c>
      <c r="H98" s="2">
        <v>956</v>
      </c>
      <c r="I98" s="2">
        <v>452</v>
      </c>
      <c r="J98" s="2">
        <v>504</v>
      </c>
      <c r="K98" s="5">
        <v>930</v>
      </c>
      <c r="L98" s="2">
        <v>411</v>
      </c>
      <c r="M98" s="2">
        <v>519</v>
      </c>
      <c r="N98" s="208">
        <v>1136</v>
      </c>
      <c r="O98" s="2">
        <v>537</v>
      </c>
      <c r="P98" s="209">
        <v>599</v>
      </c>
      <c r="Q98" s="215">
        <v>1267</v>
      </c>
      <c r="R98" s="216">
        <v>609</v>
      </c>
      <c r="S98" s="216">
        <v>658</v>
      </c>
    </row>
    <row r="99" spans="1:19" ht="15" customHeight="1">
      <c r="A99" s="219"/>
      <c r="B99" s="2"/>
      <c r="C99" s="2"/>
      <c r="D99" s="2"/>
      <c r="E99" s="208"/>
      <c r="F99" s="2"/>
      <c r="G99" s="209"/>
      <c r="H99" s="2"/>
      <c r="I99" s="2"/>
      <c r="J99" s="2"/>
      <c r="K99" s="5"/>
      <c r="L99" s="2"/>
      <c r="M99" s="2"/>
      <c r="N99" s="208"/>
      <c r="O99" s="2"/>
      <c r="P99" s="209"/>
      <c r="Q99" s="214"/>
      <c r="R99" s="214"/>
      <c r="S99" s="214"/>
    </row>
    <row r="100" spans="1:19" ht="15" customHeight="1">
      <c r="A100" s="219" t="s">
        <v>498</v>
      </c>
      <c r="B100" s="2">
        <f aca="true" t="shared" si="14" ref="B100:S100">SUM(B101:B105)</f>
        <v>2749</v>
      </c>
      <c r="C100" s="2">
        <f t="shared" si="14"/>
        <v>1217</v>
      </c>
      <c r="D100" s="2">
        <f t="shared" si="14"/>
        <v>1532</v>
      </c>
      <c r="E100" s="208">
        <f t="shared" si="14"/>
        <v>2831</v>
      </c>
      <c r="F100" s="2">
        <f t="shared" si="14"/>
        <v>1266</v>
      </c>
      <c r="G100" s="209">
        <f t="shared" si="14"/>
        <v>1565</v>
      </c>
      <c r="H100" s="2">
        <f t="shared" si="14"/>
        <v>3684</v>
      </c>
      <c r="I100" s="2">
        <f t="shared" si="14"/>
        <v>1644</v>
      </c>
      <c r="J100" s="2">
        <f t="shared" si="14"/>
        <v>2040</v>
      </c>
      <c r="K100" s="5">
        <f t="shared" si="14"/>
        <v>4136</v>
      </c>
      <c r="L100" s="2">
        <f t="shared" si="14"/>
        <v>1945</v>
      </c>
      <c r="M100" s="2">
        <f t="shared" si="14"/>
        <v>2191</v>
      </c>
      <c r="N100" s="208">
        <f t="shared" si="14"/>
        <v>5084</v>
      </c>
      <c r="O100" s="2">
        <f t="shared" si="14"/>
        <v>2297</v>
      </c>
      <c r="P100" s="209">
        <f t="shared" si="14"/>
        <v>2787</v>
      </c>
      <c r="Q100" s="214">
        <f t="shared" si="14"/>
        <v>5343</v>
      </c>
      <c r="R100" s="214">
        <f t="shared" si="14"/>
        <v>2401</v>
      </c>
      <c r="S100" s="214">
        <f t="shared" si="14"/>
        <v>2942</v>
      </c>
    </row>
    <row r="101" spans="1:19" ht="15" customHeight="1">
      <c r="A101" s="219">
        <v>65</v>
      </c>
      <c r="B101" s="2">
        <v>572</v>
      </c>
      <c r="C101" s="2">
        <v>262</v>
      </c>
      <c r="D101" s="2">
        <v>310</v>
      </c>
      <c r="E101" s="208">
        <v>695</v>
      </c>
      <c r="F101" s="2">
        <v>279</v>
      </c>
      <c r="G101" s="209">
        <v>416</v>
      </c>
      <c r="H101" s="2">
        <v>875</v>
      </c>
      <c r="I101" s="2">
        <v>411</v>
      </c>
      <c r="J101" s="2">
        <v>464</v>
      </c>
      <c r="K101" s="5">
        <v>903</v>
      </c>
      <c r="L101" s="2">
        <v>431</v>
      </c>
      <c r="M101" s="2">
        <v>472</v>
      </c>
      <c r="N101" s="208">
        <v>1092</v>
      </c>
      <c r="O101" s="2">
        <v>526</v>
      </c>
      <c r="P101" s="209">
        <v>566</v>
      </c>
      <c r="Q101" s="215">
        <v>1092</v>
      </c>
      <c r="R101" s="216">
        <v>510</v>
      </c>
      <c r="S101" s="216">
        <v>582</v>
      </c>
    </row>
    <row r="102" spans="1:19" ht="15" customHeight="1">
      <c r="A102" s="219">
        <v>66</v>
      </c>
      <c r="B102" s="2">
        <v>554</v>
      </c>
      <c r="C102" s="2">
        <v>251</v>
      </c>
      <c r="D102" s="2">
        <v>303</v>
      </c>
      <c r="E102" s="208">
        <v>542</v>
      </c>
      <c r="F102" s="2">
        <v>250</v>
      </c>
      <c r="G102" s="209">
        <v>292</v>
      </c>
      <c r="H102" s="2">
        <v>740</v>
      </c>
      <c r="I102" s="2">
        <v>330</v>
      </c>
      <c r="J102" s="2">
        <v>410</v>
      </c>
      <c r="K102" s="5">
        <v>878</v>
      </c>
      <c r="L102" s="2">
        <v>426</v>
      </c>
      <c r="M102" s="2">
        <v>452</v>
      </c>
      <c r="N102" s="208">
        <v>1025</v>
      </c>
      <c r="O102" s="2">
        <v>457</v>
      </c>
      <c r="P102" s="209">
        <v>568</v>
      </c>
      <c r="Q102" s="215">
        <v>1045</v>
      </c>
      <c r="R102" s="216">
        <v>473</v>
      </c>
      <c r="S102" s="216">
        <v>572</v>
      </c>
    </row>
    <row r="103" spans="1:19" ht="15" customHeight="1">
      <c r="A103" s="219">
        <v>67</v>
      </c>
      <c r="B103" s="2">
        <v>562</v>
      </c>
      <c r="C103" s="2">
        <v>251</v>
      </c>
      <c r="D103" s="2">
        <v>311</v>
      </c>
      <c r="E103" s="208">
        <v>520</v>
      </c>
      <c r="F103" s="2">
        <v>260</v>
      </c>
      <c r="G103" s="209">
        <v>260</v>
      </c>
      <c r="H103" s="2">
        <v>750</v>
      </c>
      <c r="I103" s="2">
        <v>336</v>
      </c>
      <c r="J103" s="2">
        <v>414</v>
      </c>
      <c r="K103" s="5">
        <v>829</v>
      </c>
      <c r="L103" s="2">
        <v>352</v>
      </c>
      <c r="M103" s="2">
        <v>477</v>
      </c>
      <c r="N103" s="208">
        <v>1025</v>
      </c>
      <c r="O103" s="2">
        <v>458</v>
      </c>
      <c r="P103" s="209">
        <v>567</v>
      </c>
      <c r="Q103" s="215">
        <v>1028</v>
      </c>
      <c r="R103" s="216">
        <v>448</v>
      </c>
      <c r="S103" s="216">
        <v>580</v>
      </c>
    </row>
    <row r="104" spans="1:19" ht="15" customHeight="1">
      <c r="A104" s="219">
        <v>68</v>
      </c>
      <c r="B104" s="2">
        <v>550</v>
      </c>
      <c r="C104" s="2">
        <v>228</v>
      </c>
      <c r="D104" s="2">
        <v>322</v>
      </c>
      <c r="E104" s="208">
        <v>531</v>
      </c>
      <c r="F104" s="2">
        <v>232</v>
      </c>
      <c r="G104" s="209">
        <v>299</v>
      </c>
      <c r="H104" s="2">
        <v>697</v>
      </c>
      <c r="I104" s="2">
        <v>299</v>
      </c>
      <c r="J104" s="2">
        <v>398</v>
      </c>
      <c r="K104" s="5">
        <v>781</v>
      </c>
      <c r="L104" s="2">
        <v>376</v>
      </c>
      <c r="M104" s="2">
        <v>405</v>
      </c>
      <c r="N104" s="208">
        <v>991</v>
      </c>
      <c r="O104" s="2">
        <v>443</v>
      </c>
      <c r="P104" s="209">
        <v>548</v>
      </c>
      <c r="Q104" s="215">
        <v>1070</v>
      </c>
      <c r="R104" s="216">
        <v>463</v>
      </c>
      <c r="S104" s="216">
        <v>607</v>
      </c>
    </row>
    <row r="105" spans="1:19" ht="15" customHeight="1">
      <c r="A105" s="219">
        <v>69</v>
      </c>
      <c r="B105" s="2">
        <v>511</v>
      </c>
      <c r="C105" s="2">
        <v>225</v>
      </c>
      <c r="D105" s="2">
        <v>286</v>
      </c>
      <c r="E105" s="208">
        <v>543</v>
      </c>
      <c r="F105" s="2">
        <v>245</v>
      </c>
      <c r="G105" s="209">
        <v>298</v>
      </c>
      <c r="H105" s="2">
        <v>622</v>
      </c>
      <c r="I105" s="2">
        <v>268</v>
      </c>
      <c r="J105" s="2">
        <v>354</v>
      </c>
      <c r="K105" s="5">
        <v>745</v>
      </c>
      <c r="L105" s="2">
        <v>360</v>
      </c>
      <c r="M105" s="2">
        <v>385</v>
      </c>
      <c r="N105" s="208">
        <v>951</v>
      </c>
      <c r="O105" s="2">
        <v>413</v>
      </c>
      <c r="P105" s="209">
        <v>538</v>
      </c>
      <c r="Q105" s="215">
        <v>1108</v>
      </c>
      <c r="R105" s="216">
        <v>507</v>
      </c>
      <c r="S105" s="216">
        <v>601</v>
      </c>
    </row>
    <row r="106" spans="1:19" ht="15" customHeight="1">
      <c r="A106" s="220"/>
      <c r="B106" s="48"/>
      <c r="C106" s="48"/>
      <c r="D106" s="48"/>
      <c r="E106" s="210"/>
      <c r="F106" s="48"/>
      <c r="G106" s="211"/>
      <c r="H106" s="48"/>
      <c r="I106" s="48"/>
      <c r="J106" s="48"/>
      <c r="K106" s="48"/>
      <c r="L106" s="48"/>
      <c r="M106" s="48"/>
      <c r="N106" s="210"/>
      <c r="O106" s="48"/>
      <c r="P106" s="211"/>
      <c r="Q106" s="217"/>
      <c r="R106" s="217"/>
      <c r="S106" s="217"/>
    </row>
    <row r="107" spans="1:19" ht="15" customHeight="1">
      <c r="A107" s="219"/>
      <c r="B107" s="2"/>
      <c r="C107" s="2"/>
      <c r="D107" s="2"/>
      <c r="E107" s="208"/>
      <c r="F107" s="2"/>
      <c r="G107" s="209"/>
      <c r="H107" s="2"/>
      <c r="I107" s="2"/>
      <c r="J107" s="2"/>
      <c r="K107" s="2"/>
      <c r="L107" s="2"/>
      <c r="M107" s="2"/>
      <c r="N107" s="208"/>
      <c r="O107" s="2"/>
      <c r="P107" s="209"/>
      <c r="Q107" s="214"/>
      <c r="R107" s="214"/>
      <c r="S107" s="214"/>
    </row>
    <row r="108" spans="1:19" s="6" customFormat="1" ht="15" customHeight="1">
      <c r="A108" s="219" t="s">
        <v>499</v>
      </c>
      <c r="B108" s="2">
        <f aca="true" t="shared" si="15" ref="B108:S108">SUM(B109:B113)</f>
        <v>2131</v>
      </c>
      <c r="C108" s="2">
        <f t="shared" si="15"/>
        <v>895</v>
      </c>
      <c r="D108" s="2">
        <f t="shared" si="15"/>
        <v>1236</v>
      </c>
      <c r="E108" s="208">
        <f t="shared" si="15"/>
        <v>2524</v>
      </c>
      <c r="F108" s="2">
        <f t="shared" si="15"/>
        <v>1073</v>
      </c>
      <c r="G108" s="209">
        <f t="shared" si="15"/>
        <v>1451</v>
      </c>
      <c r="H108" s="2">
        <f t="shared" si="15"/>
        <v>2524</v>
      </c>
      <c r="I108" s="2">
        <f t="shared" si="15"/>
        <v>1092</v>
      </c>
      <c r="J108" s="2">
        <f t="shared" si="15"/>
        <v>1432</v>
      </c>
      <c r="K108" s="2">
        <f t="shared" si="15"/>
        <v>2977</v>
      </c>
      <c r="L108" s="2">
        <f t="shared" si="15"/>
        <v>1276</v>
      </c>
      <c r="M108" s="2">
        <f t="shared" si="15"/>
        <v>1701</v>
      </c>
      <c r="N108" s="208">
        <f t="shared" si="15"/>
        <v>4229</v>
      </c>
      <c r="O108" s="2">
        <f t="shared" si="15"/>
        <v>1910</v>
      </c>
      <c r="P108" s="209">
        <f t="shared" si="15"/>
        <v>2319</v>
      </c>
      <c r="Q108" s="214">
        <f t="shared" si="15"/>
        <v>4831</v>
      </c>
      <c r="R108" s="214">
        <f t="shared" si="15"/>
        <v>2134</v>
      </c>
      <c r="S108" s="214">
        <f t="shared" si="15"/>
        <v>2697</v>
      </c>
    </row>
    <row r="109" spans="1:19" s="6" customFormat="1" ht="15" customHeight="1">
      <c r="A109" s="219">
        <v>70</v>
      </c>
      <c r="B109" s="2">
        <v>522</v>
      </c>
      <c r="C109" s="2">
        <v>210</v>
      </c>
      <c r="D109" s="2">
        <v>312</v>
      </c>
      <c r="E109" s="208">
        <v>549</v>
      </c>
      <c r="F109" s="2">
        <v>235</v>
      </c>
      <c r="G109" s="209">
        <v>314</v>
      </c>
      <c r="H109" s="2">
        <v>628</v>
      </c>
      <c r="I109" s="2">
        <v>237</v>
      </c>
      <c r="J109" s="2">
        <v>391</v>
      </c>
      <c r="K109" s="2">
        <v>712</v>
      </c>
      <c r="L109" s="2">
        <v>335</v>
      </c>
      <c r="M109" s="2">
        <v>377</v>
      </c>
      <c r="N109" s="212">
        <v>916</v>
      </c>
      <c r="O109" s="7">
        <v>425</v>
      </c>
      <c r="P109" s="213">
        <v>491</v>
      </c>
      <c r="Q109" s="215">
        <v>1071</v>
      </c>
      <c r="R109" s="216">
        <v>498</v>
      </c>
      <c r="S109" s="216">
        <v>573</v>
      </c>
    </row>
    <row r="110" spans="1:19" s="6" customFormat="1" ht="15" customHeight="1">
      <c r="A110" s="219">
        <v>71</v>
      </c>
      <c r="B110" s="2">
        <v>434</v>
      </c>
      <c r="C110" s="2">
        <v>178</v>
      </c>
      <c r="D110" s="2">
        <v>256</v>
      </c>
      <c r="E110" s="208">
        <v>496</v>
      </c>
      <c r="F110" s="2">
        <v>221</v>
      </c>
      <c r="G110" s="209">
        <v>275</v>
      </c>
      <c r="H110" s="2">
        <v>487</v>
      </c>
      <c r="I110" s="2">
        <v>221</v>
      </c>
      <c r="J110" s="2">
        <v>266</v>
      </c>
      <c r="K110" s="2">
        <v>596</v>
      </c>
      <c r="L110" s="2">
        <v>243</v>
      </c>
      <c r="M110" s="2">
        <v>353</v>
      </c>
      <c r="N110" s="212">
        <v>899</v>
      </c>
      <c r="O110" s="7">
        <v>422</v>
      </c>
      <c r="P110" s="213">
        <v>477</v>
      </c>
      <c r="Q110" s="215">
        <v>957</v>
      </c>
      <c r="R110" s="216">
        <v>434</v>
      </c>
      <c r="S110" s="216">
        <v>523</v>
      </c>
    </row>
    <row r="111" spans="1:19" s="6" customFormat="1" ht="15" customHeight="1">
      <c r="A111" s="219">
        <v>72</v>
      </c>
      <c r="B111" s="2">
        <v>441</v>
      </c>
      <c r="C111" s="2">
        <v>191</v>
      </c>
      <c r="D111" s="2">
        <v>250</v>
      </c>
      <c r="E111" s="208">
        <v>523</v>
      </c>
      <c r="F111" s="2">
        <v>226</v>
      </c>
      <c r="G111" s="209">
        <v>297</v>
      </c>
      <c r="H111" s="2">
        <v>465</v>
      </c>
      <c r="I111" s="2">
        <v>221</v>
      </c>
      <c r="J111" s="2">
        <v>244</v>
      </c>
      <c r="K111" s="2">
        <v>574</v>
      </c>
      <c r="L111" s="2">
        <v>234</v>
      </c>
      <c r="M111" s="2">
        <v>340</v>
      </c>
      <c r="N111" s="212">
        <v>834</v>
      </c>
      <c r="O111" s="7">
        <v>333</v>
      </c>
      <c r="P111" s="213">
        <v>501</v>
      </c>
      <c r="Q111" s="215">
        <v>970</v>
      </c>
      <c r="R111" s="216">
        <v>414</v>
      </c>
      <c r="S111" s="216">
        <v>556</v>
      </c>
    </row>
    <row r="112" spans="1:19" s="6" customFormat="1" ht="15" customHeight="1">
      <c r="A112" s="219">
        <v>73</v>
      </c>
      <c r="B112" s="2">
        <v>404</v>
      </c>
      <c r="C112" s="2">
        <v>165</v>
      </c>
      <c r="D112" s="2">
        <v>239</v>
      </c>
      <c r="E112" s="208">
        <v>493</v>
      </c>
      <c r="F112" s="2">
        <v>198</v>
      </c>
      <c r="G112" s="209">
        <v>295</v>
      </c>
      <c r="H112" s="2">
        <v>479</v>
      </c>
      <c r="I112" s="2">
        <v>208</v>
      </c>
      <c r="J112" s="2">
        <v>271</v>
      </c>
      <c r="K112" s="2">
        <v>587</v>
      </c>
      <c r="L112" s="2">
        <v>247</v>
      </c>
      <c r="M112" s="2">
        <v>340</v>
      </c>
      <c r="N112" s="212">
        <v>809</v>
      </c>
      <c r="O112" s="7">
        <v>385</v>
      </c>
      <c r="P112" s="213">
        <v>424</v>
      </c>
      <c r="Q112" s="215">
        <v>937</v>
      </c>
      <c r="R112" s="216">
        <v>415</v>
      </c>
      <c r="S112" s="216">
        <v>522</v>
      </c>
    </row>
    <row r="113" spans="1:19" s="6" customFormat="1" ht="15" customHeight="1">
      <c r="A113" s="219">
        <v>74</v>
      </c>
      <c r="B113" s="2">
        <v>330</v>
      </c>
      <c r="C113" s="2">
        <v>151</v>
      </c>
      <c r="D113" s="2">
        <v>179</v>
      </c>
      <c r="E113" s="208">
        <v>463</v>
      </c>
      <c r="F113" s="2">
        <v>193</v>
      </c>
      <c r="G113" s="209">
        <v>270</v>
      </c>
      <c r="H113" s="2">
        <v>465</v>
      </c>
      <c r="I113" s="2">
        <v>205</v>
      </c>
      <c r="J113" s="2">
        <v>260</v>
      </c>
      <c r="K113" s="2">
        <v>508</v>
      </c>
      <c r="L113" s="2">
        <v>217</v>
      </c>
      <c r="M113" s="2">
        <v>291</v>
      </c>
      <c r="N113" s="212">
        <v>771</v>
      </c>
      <c r="O113" s="7">
        <v>345</v>
      </c>
      <c r="P113" s="213">
        <v>426</v>
      </c>
      <c r="Q113" s="215">
        <v>896</v>
      </c>
      <c r="R113" s="216">
        <v>373</v>
      </c>
      <c r="S113" s="216">
        <v>523</v>
      </c>
    </row>
    <row r="114" spans="1:19" s="6" customFormat="1" ht="15" customHeight="1">
      <c r="A114" s="219"/>
      <c r="B114" s="2"/>
      <c r="C114" s="2"/>
      <c r="D114" s="2"/>
      <c r="E114" s="208"/>
      <c r="F114" s="2"/>
      <c r="G114" s="209"/>
      <c r="H114" s="2"/>
      <c r="I114" s="2"/>
      <c r="J114" s="2"/>
      <c r="K114" s="2"/>
      <c r="L114" s="2"/>
      <c r="M114" s="2"/>
      <c r="N114" s="208"/>
      <c r="O114" s="2"/>
      <c r="P114" s="209"/>
      <c r="Q114" s="214"/>
      <c r="R114" s="214"/>
      <c r="S114" s="214"/>
    </row>
    <row r="115" spans="1:19" s="6" customFormat="1" ht="15" customHeight="1">
      <c r="A115" s="219" t="s">
        <v>500</v>
      </c>
      <c r="B115" s="2">
        <f aca="true" t="shared" si="16" ref="B115:S115">SUM(B116:B120)</f>
        <v>1546</v>
      </c>
      <c r="C115" s="2">
        <f t="shared" si="16"/>
        <v>669</v>
      </c>
      <c r="D115" s="2">
        <f t="shared" si="16"/>
        <v>877</v>
      </c>
      <c r="E115" s="208">
        <f t="shared" si="16"/>
        <v>1811</v>
      </c>
      <c r="F115" s="2">
        <f t="shared" si="16"/>
        <v>724</v>
      </c>
      <c r="G115" s="209">
        <f t="shared" si="16"/>
        <v>1087</v>
      </c>
      <c r="H115" s="2">
        <f t="shared" si="16"/>
        <v>2098</v>
      </c>
      <c r="I115" s="2">
        <f t="shared" si="16"/>
        <v>843</v>
      </c>
      <c r="J115" s="2">
        <f t="shared" si="16"/>
        <v>1255</v>
      </c>
      <c r="K115" s="2">
        <f t="shared" si="16"/>
        <v>1830</v>
      </c>
      <c r="L115" s="2">
        <f t="shared" si="16"/>
        <v>757</v>
      </c>
      <c r="M115" s="2">
        <f t="shared" si="16"/>
        <v>1073</v>
      </c>
      <c r="N115" s="208">
        <f t="shared" si="16"/>
        <v>2897</v>
      </c>
      <c r="O115" s="2">
        <f t="shared" si="16"/>
        <v>1201</v>
      </c>
      <c r="P115" s="209">
        <f t="shared" si="16"/>
        <v>1696</v>
      </c>
      <c r="Q115" s="214">
        <f t="shared" si="16"/>
        <v>3755</v>
      </c>
      <c r="R115" s="214">
        <f t="shared" si="16"/>
        <v>1582</v>
      </c>
      <c r="S115" s="214">
        <f t="shared" si="16"/>
        <v>2173</v>
      </c>
    </row>
    <row r="116" spans="1:19" s="6" customFormat="1" ht="15" customHeight="1">
      <c r="A116" s="219">
        <v>75</v>
      </c>
      <c r="B116" s="2">
        <v>342</v>
      </c>
      <c r="C116" s="2">
        <v>154</v>
      </c>
      <c r="D116" s="2">
        <v>188</v>
      </c>
      <c r="E116" s="208">
        <v>439</v>
      </c>
      <c r="F116" s="2">
        <v>162</v>
      </c>
      <c r="G116" s="209">
        <v>277</v>
      </c>
      <c r="H116" s="2">
        <v>477</v>
      </c>
      <c r="I116" s="2">
        <v>187</v>
      </c>
      <c r="J116" s="2">
        <v>290</v>
      </c>
      <c r="K116" s="2">
        <v>471</v>
      </c>
      <c r="L116" s="2">
        <v>173</v>
      </c>
      <c r="M116" s="2">
        <v>298</v>
      </c>
      <c r="N116" s="212">
        <v>728</v>
      </c>
      <c r="O116" s="7">
        <v>321</v>
      </c>
      <c r="P116" s="213">
        <v>407</v>
      </c>
      <c r="Q116" s="215">
        <v>830</v>
      </c>
      <c r="R116" s="216">
        <v>359</v>
      </c>
      <c r="S116" s="216">
        <v>471</v>
      </c>
    </row>
    <row r="117" spans="1:19" s="6" customFormat="1" ht="15" customHeight="1">
      <c r="A117" s="219">
        <v>76</v>
      </c>
      <c r="B117" s="2">
        <v>348</v>
      </c>
      <c r="C117" s="2">
        <v>169</v>
      </c>
      <c r="D117" s="2">
        <v>179</v>
      </c>
      <c r="E117" s="208">
        <v>375</v>
      </c>
      <c r="F117" s="2">
        <v>151</v>
      </c>
      <c r="G117" s="209">
        <v>224</v>
      </c>
      <c r="H117" s="2">
        <v>426</v>
      </c>
      <c r="I117" s="2">
        <v>171</v>
      </c>
      <c r="J117" s="2">
        <v>255</v>
      </c>
      <c r="K117" s="2">
        <v>351</v>
      </c>
      <c r="L117" s="2">
        <v>153</v>
      </c>
      <c r="M117" s="2">
        <v>198</v>
      </c>
      <c r="N117" s="212">
        <v>581</v>
      </c>
      <c r="O117" s="7">
        <v>239</v>
      </c>
      <c r="P117" s="213">
        <v>342</v>
      </c>
      <c r="Q117" s="215">
        <v>820</v>
      </c>
      <c r="R117" s="216">
        <v>367</v>
      </c>
      <c r="S117" s="216">
        <v>453</v>
      </c>
    </row>
    <row r="118" spans="1:19" s="6" customFormat="1" ht="15" customHeight="1">
      <c r="A118" s="219">
        <v>77</v>
      </c>
      <c r="B118" s="2">
        <v>307</v>
      </c>
      <c r="C118" s="2">
        <v>123</v>
      </c>
      <c r="D118" s="2">
        <v>184</v>
      </c>
      <c r="E118" s="208">
        <v>395</v>
      </c>
      <c r="F118" s="2">
        <v>154</v>
      </c>
      <c r="G118" s="209">
        <v>241</v>
      </c>
      <c r="H118" s="2">
        <v>424</v>
      </c>
      <c r="I118" s="2">
        <v>178</v>
      </c>
      <c r="J118" s="2">
        <v>246</v>
      </c>
      <c r="K118" s="2">
        <v>333</v>
      </c>
      <c r="L118" s="2">
        <v>157</v>
      </c>
      <c r="M118" s="2">
        <v>176</v>
      </c>
      <c r="N118" s="212">
        <v>555</v>
      </c>
      <c r="O118" s="7">
        <v>225</v>
      </c>
      <c r="P118" s="213">
        <v>330</v>
      </c>
      <c r="Q118" s="215">
        <v>750</v>
      </c>
      <c r="R118" s="216">
        <v>276</v>
      </c>
      <c r="S118" s="216">
        <v>474</v>
      </c>
    </row>
    <row r="119" spans="1:19" s="6" customFormat="1" ht="15" customHeight="1">
      <c r="A119" s="219">
        <v>78</v>
      </c>
      <c r="B119" s="2">
        <v>277</v>
      </c>
      <c r="C119" s="2">
        <v>113</v>
      </c>
      <c r="D119" s="2">
        <v>164</v>
      </c>
      <c r="E119" s="208">
        <v>324</v>
      </c>
      <c r="F119" s="2">
        <v>138</v>
      </c>
      <c r="G119" s="209">
        <v>186</v>
      </c>
      <c r="H119" s="2">
        <v>401</v>
      </c>
      <c r="I119" s="2">
        <v>159</v>
      </c>
      <c r="J119" s="2">
        <v>242</v>
      </c>
      <c r="K119" s="2">
        <v>360</v>
      </c>
      <c r="L119" s="2">
        <v>138</v>
      </c>
      <c r="M119" s="2">
        <v>222</v>
      </c>
      <c r="N119" s="212">
        <v>555</v>
      </c>
      <c r="O119" s="7">
        <v>226</v>
      </c>
      <c r="P119" s="213">
        <v>329</v>
      </c>
      <c r="Q119" s="215">
        <v>694</v>
      </c>
      <c r="R119" s="216">
        <v>307</v>
      </c>
      <c r="S119" s="216">
        <v>387</v>
      </c>
    </row>
    <row r="120" spans="1:19" s="6" customFormat="1" ht="15" customHeight="1">
      <c r="A120" s="219">
        <v>79</v>
      </c>
      <c r="B120" s="2">
        <v>272</v>
      </c>
      <c r="C120" s="2">
        <v>110</v>
      </c>
      <c r="D120" s="2">
        <v>162</v>
      </c>
      <c r="E120" s="208">
        <v>278</v>
      </c>
      <c r="F120" s="2">
        <v>119</v>
      </c>
      <c r="G120" s="209">
        <v>159</v>
      </c>
      <c r="H120" s="2">
        <v>370</v>
      </c>
      <c r="I120" s="2">
        <v>148</v>
      </c>
      <c r="J120" s="2">
        <v>222</v>
      </c>
      <c r="K120" s="2">
        <v>315</v>
      </c>
      <c r="L120" s="2">
        <v>136</v>
      </c>
      <c r="M120" s="2">
        <v>179</v>
      </c>
      <c r="N120" s="212">
        <v>478</v>
      </c>
      <c r="O120" s="7">
        <v>190</v>
      </c>
      <c r="P120" s="213">
        <v>288</v>
      </c>
      <c r="Q120" s="215">
        <v>661</v>
      </c>
      <c r="R120" s="216">
        <v>273</v>
      </c>
      <c r="S120" s="216">
        <v>388</v>
      </c>
    </row>
    <row r="121" spans="1:19" s="6" customFormat="1" ht="15" customHeight="1">
      <c r="A121" s="219"/>
      <c r="B121" s="2"/>
      <c r="C121" s="2"/>
      <c r="D121" s="2"/>
      <c r="E121" s="208"/>
      <c r="F121" s="2"/>
      <c r="G121" s="209"/>
      <c r="H121" s="2"/>
      <c r="I121" s="2"/>
      <c r="J121" s="2"/>
      <c r="K121" s="2"/>
      <c r="L121" s="2"/>
      <c r="M121" s="2"/>
      <c r="N121" s="208"/>
      <c r="O121" s="2"/>
      <c r="P121" s="209"/>
      <c r="Q121" s="214"/>
      <c r="R121" s="214"/>
      <c r="S121" s="214"/>
    </row>
    <row r="122" spans="1:19" s="6" customFormat="1" ht="15" customHeight="1">
      <c r="A122" s="219" t="s">
        <v>501</v>
      </c>
      <c r="B122" s="2">
        <f aca="true" t="shared" si="17" ref="B122:S122">SUM(B123:B127)</f>
        <v>872</v>
      </c>
      <c r="C122" s="2">
        <f t="shared" si="17"/>
        <v>350</v>
      </c>
      <c r="D122" s="2">
        <f t="shared" si="17"/>
        <v>522</v>
      </c>
      <c r="E122" s="208">
        <f t="shared" si="17"/>
        <v>1122</v>
      </c>
      <c r="F122" s="2">
        <f t="shared" si="17"/>
        <v>463</v>
      </c>
      <c r="G122" s="209">
        <f t="shared" si="17"/>
        <v>659</v>
      </c>
      <c r="H122" s="2">
        <f t="shared" si="17"/>
        <v>1356</v>
      </c>
      <c r="I122" s="2">
        <f t="shared" si="17"/>
        <v>509</v>
      </c>
      <c r="J122" s="2">
        <f t="shared" si="17"/>
        <v>847</v>
      </c>
      <c r="K122" s="2">
        <f t="shared" si="17"/>
        <v>1354</v>
      </c>
      <c r="L122" s="2">
        <f t="shared" si="17"/>
        <v>512</v>
      </c>
      <c r="M122" s="2">
        <f t="shared" si="17"/>
        <v>842</v>
      </c>
      <c r="N122" s="208">
        <f t="shared" si="17"/>
        <v>1665</v>
      </c>
      <c r="O122" s="2">
        <f t="shared" si="17"/>
        <v>635</v>
      </c>
      <c r="P122" s="209">
        <f t="shared" si="17"/>
        <v>1030</v>
      </c>
      <c r="Q122" s="214">
        <f t="shared" si="17"/>
        <v>2425</v>
      </c>
      <c r="R122" s="214">
        <f t="shared" si="17"/>
        <v>911</v>
      </c>
      <c r="S122" s="214">
        <f t="shared" si="17"/>
        <v>1514</v>
      </c>
    </row>
    <row r="123" spans="1:19" s="6" customFormat="1" ht="15" customHeight="1">
      <c r="A123" s="219">
        <v>80</v>
      </c>
      <c r="B123" s="2">
        <v>233</v>
      </c>
      <c r="C123" s="2">
        <v>90</v>
      </c>
      <c r="D123" s="2">
        <v>143</v>
      </c>
      <c r="E123" s="208">
        <v>287</v>
      </c>
      <c r="F123" s="2">
        <v>122</v>
      </c>
      <c r="G123" s="209">
        <v>165</v>
      </c>
      <c r="H123" s="2">
        <v>357</v>
      </c>
      <c r="I123" s="2">
        <v>125</v>
      </c>
      <c r="J123" s="2">
        <v>232</v>
      </c>
      <c r="K123" s="2">
        <v>326</v>
      </c>
      <c r="L123" s="2">
        <v>128</v>
      </c>
      <c r="M123" s="2">
        <v>198</v>
      </c>
      <c r="N123" s="212">
        <v>440</v>
      </c>
      <c r="O123" s="7">
        <v>156</v>
      </c>
      <c r="P123" s="213">
        <v>284</v>
      </c>
      <c r="Q123" s="215">
        <v>634</v>
      </c>
      <c r="R123" s="216">
        <v>278</v>
      </c>
      <c r="S123" s="216">
        <v>356</v>
      </c>
    </row>
    <row r="124" spans="1:19" s="6" customFormat="1" ht="15" customHeight="1">
      <c r="A124" s="219">
        <v>81</v>
      </c>
      <c r="B124" s="2">
        <v>199</v>
      </c>
      <c r="C124" s="2">
        <v>85</v>
      </c>
      <c r="D124" s="2">
        <v>114</v>
      </c>
      <c r="E124" s="208">
        <v>253</v>
      </c>
      <c r="F124" s="2">
        <v>122</v>
      </c>
      <c r="G124" s="209">
        <v>131</v>
      </c>
      <c r="H124" s="2">
        <v>290</v>
      </c>
      <c r="I124" s="2">
        <v>118</v>
      </c>
      <c r="J124" s="2">
        <v>172</v>
      </c>
      <c r="K124" s="2">
        <v>299</v>
      </c>
      <c r="L124" s="2">
        <v>114</v>
      </c>
      <c r="M124" s="2">
        <v>185</v>
      </c>
      <c r="N124" s="212">
        <v>323</v>
      </c>
      <c r="O124" s="7">
        <v>126</v>
      </c>
      <c r="P124" s="213">
        <v>197</v>
      </c>
      <c r="Q124" s="215">
        <v>490</v>
      </c>
      <c r="R124" s="216">
        <v>172</v>
      </c>
      <c r="S124" s="216">
        <v>318</v>
      </c>
    </row>
    <row r="125" spans="1:19" s="6" customFormat="1" ht="15" customHeight="1">
      <c r="A125" s="219">
        <v>82</v>
      </c>
      <c r="B125" s="2">
        <v>177</v>
      </c>
      <c r="C125" s="2">
        <v>72</v>
      </c>
      <c r="D125" s="2">
        <v>105</v>
      </c>
      <c r="E125" s="208">
        <v>221</v>
      </c>
      <c r="F125" s="2">
        <v>80</v>
      </c>
      <c r="G125" s="209">
        <v>141</v>
      </c>
      <c r="H125" s="2">
        <v>282</v>
      </c>
      <c r="I125" s="2">
        <v>108</v>
      </c>
      <c r="J125" s="2">
        <v>174</v>
      </c>
      <c r="K125" s="2">
        <v>265</v>
      </c>
      <c r="L125" s="2">
        <v>99</v>
      </c>
      <c r="M125" s="2">
        <v>166</v>
      </c>
      <c r="N125" s="212">
        <v>318</v>
      </c>
      <c r="O125" s="7">
        <v>139</v>
      </c>
      <c r="P125" s="213">
        <v>179</v>
      </c>
      <c r="Q125" s="215">
        <v>469</v>
      </c>
      <c r="R125" s="216">
        <v>173</v>
      </c>
      <c r="S125" s="216">
        <v>296</v>
      </c>
    </row>
    <row r="126" spans="1:19" s="6" customFormat="1" ht="15" customHeight="1">
      <c r="A126" s="219">
        <v>83</v>
      </c>
      <c r="B126" s="2">
        <v>148</v>
      </c>
      <c r="C126" s="2">
        <v>52</v>
      </c>
      <c r="D126" s="2">
        <v>96</v>
      </c>
      <c r="E126" s="208">
        <v>177</v>
      </c>
      <c r="F126" s="2">
        <v>69</v>
      </c>
      <c r="G126" s="209">
        <v>108</v>
      </c>
      <c r="H126" s="2">
        <v>245</v>
      </c>
      <c r="I126" s="2">
        <v>87</v>
      </c>
      <c r="J126" s="2">
        <v>158</v>
      </c>
      <c r="K126" s="2">
        <v>252</v>
      </c>
      <c r="L126" s="2">
        <v>93</v>
      </c>
      <c r="M126" s="2">
        <v>159</v>
      </c>
      <c r="N126" s="212">
        <v>298</v>
      </c>
      <c r="O126" s="7">
        <v>114</v>
      </c>
      <c r="P126" s="213">
        <v>184</v>
      </c>
      <c r="Q126" s="215">
        <v>447</v>
      </c>
      <c r="R126" s="216">
        <v>152</v>
      </c>
      <c r="S126" s="216">
        <v>295</v>
      </c>
    </row>
    <row r="127" spans="1:19" s="6" customFormat="1" ht="15" customHeight="1">
      <c r="A127" s="219">
        <v>84</v>
      </c>
      <c r="B127" s="2">
        <v>115</v>
      </c>
      <c r="C127" s="2">
        <v>51</v>
      </c>
      <c r="D127" s="2">
        <v>64</v>
      </c>
      <c r="E127" s="208">
        <v>184</v>
      </c>
      <c r="F127" s="2">
        <v>70</v>
      </c>
      <c r="G127" s="209">
        <v>114</v>
      </c>
      <c r="H127" s="2">
        <v>182</v>
      </c>
      <c r="I127" s="2">
        <v>71</v>
      </c>
      <c r="J127" s="2">
        <v>111</v>
      </c>
      <c r="K127" s="2">
        <v>212</v>
      </c>
      <c r="L127" s="2">
        <v>78</v>
      </c>
      <c r="M127" s="2">
        <v>134</v>
      </c>
      <c r="N127" s="212">
        <v>286</v>
      </c>
      <c r="O127" s="7">
        <v>100</v>
      </c>
      <c r="P127" s="213">
        <v>186</v>
      </c>
      <c r="Q127" s="215">
        <v>385</v>
      </c>
      <c r="R127" s="216">
        <v>136</v>
      </c>
      <c r="S127" s="216">
        <v>249</v>
      </c>
    </row>
    <row r="128" spans="1:19" s="6" customFormat="1" ht="15" customHeight="1">
      <c r="A128" s="219"/>
      <c r="B128" s="2"/>
      <c r="C128" s="2"/>
      <c r="D128" s="2"/>
      <c r="E128" s="208"/>
      <c r="F128" s="2"/>
      <c r="G128" s="209"/>
      <c r="H128" s="2"/>
      <c r="I128" s="2"/>
      <c r="J128" s="2"/>
      <c r="K128" s="5"/>
      <c r="L128" s="2"/>
      <c r="M128" s="2"/>
      <c r="N128" s="208"/>
      <c r="O128" s="2"/>
      <c r="P128" s="209"/>
      <c r="Q128" s="214"/>
      <c r="R128" s="214"/>
      <c r="S128" s="214"/>
    </row>
    <row r="129" spans="1:19" s="6" customFormat="1" ht="15" customHeight="1">
      <c r="A129" s="219" t="s">
        <v>502</v>
      </c>
      <c r="B129" s="2">
        <f aca="true" t="shared" si="18" ref="B129:S129">SUM(B130:B134)</f>
        <v>352</v>
      </c>
      <c r="C129" s="2">
        <f t="shared" si="18"/>
        <v>127</v>
      </c>
      <c r="D129" s="2">
        <f t="shared" si="18"/>
        <v>225</v>
      </c>
      <c r="E129" s="208">
        <f t="shared" si="18"/>
        <v>472</v>
      </c>
      <c r="F129" s="2">
        <f t="shared" si="18"/>
        <v>163</v>
      </c>
      <c r="G129" s="209">
        <f t="shared" si="18"/>
        <v>309</v>
      </c>
      <c r="H129" s="2">
        <f t="shared" si="18"/>
        <v>675</v>
      </c>
      <c r="I129" s="2">
        <f t="shared" si="18"/>
        <v>258</v>
      </c>
      <c r="J129" s="2">
        <f t="shared" si="18"/>
        <v>417</v>
      </c>
      <c r="K129" s="5">
        <f t="shared" si="18"/>
        <v>727</v>
      </c>
      <c r="L129" s="2">
        <f t="shared" si="18"/>
        <v>253</v>
      </c>
      <c r="M129" s="2">
        <f t="shared" si="18"/>
        <v>474</v>
      </c>
      <c r="N129" s="208">
        <f t="shared" si="18"/>
        <v>1019</v>
      </c>
      <c r="O129" s="2">
        <f t="shared" si="18"/>
        <v>341</v>
      </c>
      <c r="P129" s="209">
        <f t="shared" si="18"/>
        <v>678</v>
      </c>
      <c r="Q129" s="214">
        <f t="shared" si="18"/>
        <v>1240</v>
      </c>
      <c r="R129" s="214">
        <f t="shared" si="18"/>
        <v>410</v>
      </c>
      <c r="S129" s="214">
        <f t="shared" si="18"/>
        <v>830</v>
      </c>
    </row>
    <row r="130" spans="1:19" s="6" customFormat="1" ht="15" customHeight="1">
      <c r="A130" s="219">
        <v>85</v>
      </c>
      <c r="B130" s="2">
        <v>104</v>
      </c>
      <c r="C130" s="2">
        <v>39</v>
      </c>
      <c r="D130" s="2">
        <v>65</v>
      </c>
      <c r="E130" s="208">
        <v>152</v>
      </c>
      <c r="F130" s="2">
        <v>48</v>
      </c>
      <c r="G130" s="209">
        <v>104</v>
      </c>
      <c r="H130" s="2">
        <v>178</v>
      </c>
      <c r="I130" s="2">
        <v>73</v>
      </c>
      <c r="J130" s="2">
        <v>105</v>
      </c>
      <c r="K130" s="5">
        <v>207</v>
      </c>
      <c r="L130" s="2">
        <v>71</v>
      </c>
      <c r="M130" s="2">
        <v>136</v>
      </c>
      <c r="N130" s="212">
        <v>262</v>
      </c>
      <c r="O130" s="7">
        <v>94</v>
      </c>
      <c r="P130" s="213">
        <v>168</v>
      </c>
      <c r="Q130" s="215">
        <v>329</v>
      </c>
      <c r="R130" s="216">
        <v>97</v>
      </c>
      <c r="S130" s="216">
        <v>232</v>
      </c>
    </row>
    <row r="131" spans="1:19" s="6" customFormat="1" ht="15" customHeight="1">
      <c r="A131" s="219">
        <v>86</v>
      </c>
      <c r="B131" s="2">
        <v>76</v>
      </c>
      <c r="C131" s="2">
        <v>26</v>
      </c>
      <c r="D131" s="2">
        <v>50</v>
      </c>
      <c r="E131" s="208">
        <v>106</v>
      </c>
      <c r="F131" s="2">
        <v>41</v>
      </c>
      <c r="G131" s="209">
        <v>65</v>
      </c>
      <c r="H131" s="2">
        <v>168</v>
      </c>
      <c r="I131" s="2">
        <v>70</v>
      </c>
      <c r="J131" s="2">
        <v>98</v>
      </c>
      <c r="K131" s="5">
        <v>170</v>
      </c>
      <c r="L131" s="2">
        <v>65</v>
      </c>
      <c r="M131" s="2">
        <v>105</v>
      </c>
      <c r="N131" s="212">
        <v>213</v>
      </c>
      <c r="O131" s="7">
        <v>73</v>
      </c>
      <c r="P131" s="213">
        <v>140</v>
      </c>
      <c r="Q131" s="215">
        <v>261</v>
      </c>
      <c r="R131" s="216">
        <v>97</v>
      </c>
      <c r="S131" s="216">
        <v>164</v>
      </c>
    </row>
    <row r="132" spans="1:19" s="6" customFormat="1" ht="15" customHeight="1">
      <c r="A132" s="219">
        <v>87</v>
      </c>
      <c r="B132" s="2">
        <v>71</v>
      </c>
      <c r="C132" s="2">
        <v>23</v>
      </c>
      <c r="D132" s="2">
        <v>48</v>
      </c>
      <c r="E132" s="208">
        <v>91</v>
      </c>
      <c r="F132" s="2">
        <v>36</v>
      </c>
      <c r="G132" s="209">
        <v>55</v>
      </c>
      <c r="H132" s="2">
        <v>138</v>
      </c>
      <c r="I132" s="2">
        <v>46</v>
      </c>
      <c r="J132" s="2">
        <v>92</v>
      </c>
      <c r="K132" s="5">
        <v>140</v>
      </c>
      <c r="L132" s="2">
        <v>51</v>
      </c>
      <c r="M132" s="2">
        <v>89</v>
      </c>
      <c r="N132" s="212">
        <v>201</v>
      </c>
      <c r="O132" s="7">
        <v>64</v>
      </c>
      <c r="P132" s="213">
        <v>137</v>
      </c>
      <c r="Q132" s="215">
        <v>257</v>
      </c>
      <c r="R132" s="216">
        <v>95</v>
      </c>
      <c r="S132" s="216">
        <v>162</v>
      </c>
    </row>
    <row r="133" spans="1:19" s="6" customFormat="1" ht="15" customHeight="1">
      <c r="A133" s="219">
        <v>88</v>
      </c>
      <c r="B133" s="2">
        <v>62</v>
      </c>
      <c r="C133" s="2">
        <v>24</v>
      </c>
      <c r="D133" s="2">
        <v>38</v>
      </c>
      <c r="E133" s="208">
        <v>66</v>
      </c>
      <c r="F133" s="2">
        <v>22</v>
      </c>
      <c r="G133" s="209">
        <v>44</v>
      </c>
      <c r="H133" s="2">
        <v>104</v>
      </c>
      <c r="I133" s="2">
        <v>41</v>
      </c>
      <c r="J133" s="2">
        <v>63</v>
      </c>
      <c r="K133" s="5">
        <v>126</v>
      </c>
      <c r="L133" s="2">
        <v>33</v>
      </c>
      <c r="M133" s="2">
        <v>93</v>
      </c>
      <c r="N133" s="212">
        <v>184</v>
      </c>
      <c r="O133" s="7">
        <v>58</v>
      </c>
      <c r="P133" s="213">
        <v>126</v>
      </c>
      <c r="Q133" s="215">
        <v>206</v>
      </c>
      <c r="R133" s="216">
        <v>71</v>
      </c>
      <c r="S133" s="216">
        <v>135</v>
      </c>
    </row>
    <row r="134" spans="1:19" s="6" customFormat="1" ht="15" customHeight="1">
      <c r="A134" s="219">
        <v>89</v>
      </c>
      <c r="B134" s="2">
        <v>39</v>
      </c>
      <c r="C134" s="2">
        <v>15</v>
      </c>
      <c r="D134" s="2">
        <v>24</v>
      </c>
      <c r="E134" s="208">
        <v>57</v>
      </c>
      <c r="F134" s="2">
        <v>16</v>
      </c>
      <c r="G134" s="209">
        <v>41</v>
      </c>
      <c r="H134" s="2">
        <v>87</v>
      </c>
      <c r="I134" s="2">
        <v>28</v>
      </c>
      <c r="J134" s="2">
        <v>59</v>
      </c>
      <c r="K134" s="5">
        <v>84</v>
      </c>
      <c r="L134" s="2">
        <v>33</v>
      </c>
      <c r="M134" s="2">
        <v>51</v>
      </c>
      <c r="N134" s="212">
        <v>159</v>
      </c>
      <c r="O134" s="7">
        <v>52</v>
      </c>
      <c r="P134" s="213">
        <v>107</v>
      </c>
      <c r="Q134" s="215">
        <v>187</v>
      </c>
      <c r="R134" s="216">
        <v>50</v>
      </c>
      <c r="S134" s="216">
        <v>137</v>
      </c>
    </row>
    <row r="135" spans="1:19" s="6" customFormat="1" ht="15" customHeight="1">
      <c r="A135" s="219"/>
      <c r="B135" s="2"/>
      <c r="C135" s="2"/>
      <c r="D135" s="2"/>
      <c r="E135" s="208"/>
      <c r="F135" s="2"/>
      <c r="G135" s="209"/>
      <c r="H135" s="2"/>
      <c r="I135" s="2"/>
      <c r="J135" s="2"/>
      <c r="K135" s="5"/>
      <c r="L135" s="2"/>
      <c r="M135" s="2"/>
      <c r="N135" s="208"/>
      <c r="O135" s="2"/>
      <c r="P135" s="209"/>
      <c r="Q135" s="214"/>
      <c r="R135" s="214"/>
      <c r="S135" s="214"/>
    </row>
    <row r="136" spans="1:19" s="6" customFormat="1" ht="15" customHeight="1">
      <c r="A136" s="219" t="s">
        <v>503</v>
      </c>
      <c r="B136" s="2">
        <f aca="true" t="shared" si="19" ref="B136:S136">SUM(B137:B141)</f>
        <v>79</v>
      </c>
      <c r="C136" s="2">
        <f t="shared" si="19"/>
        <v>25</v>
      </c>
      <c r="D136" s="2">
        <f t="shared" si="19"/>
        <v>54</v>
      </c>
      <c r="E136" s="208">
        <f t="shared" si="19"/>
        <v>138</v>
      </c>
      <c r="F136" s="2">
        <f t="shared" si="19"/>
        <v>49</v>
      </c>
      <c r="G136" s="209">
        <f t="shared" si="19"/>
        <v>89</v>
      </c>
      <c r="H136" s="2">
        <f t="shared" si="19"/>
        <v>202</v>
      </c>
      <c r="I136" s="2">
        <f t="shared" si="19"/>
        <v>73</v>
      </c>
      <c r="J136" s="2">
        <f t="shared" si="19"/>
        <v>129</v>
      </c>
      <c r="K136" s="5">
        <f t="shared" si="19"/>
        <v>220</v>
      </c>
      <c r="L136" s="2">
        <f t="shared" si="19"/>
        <v>77</v>
      </c>
      <c r="M136" s="2">
        <f t="shared" si="19"/>
        <v>143</v>
      </c>
      <c r="N136" s="208">
        <f t="shared" si="19"/>
        <v>412</v>
      </c>
      <c r="O136" s="2">
        <f t="shared" si="19"/>
        <v>108</v>
      </c>
      <c r="P136" s="209">
        <f t="shared" si="19"/>
        <v>304</v>
      </c>
      <c r="Q136" s="214">
        <f t="shared" si="19"/>
        <v>629</v>
      </c>
      <c r="R136" s="214">
        <f t="shared" si="19"/>
        <v>157</v>
      </c>
      <c r="S136" s="214">
        <f t="shared" si="19"/>
        <v>472</v>
      </c>
    </row>
    <row r="137" spans="1:19" s="6" customFormat="1" ht="15" customHeight="1">
      <c r="A137" s="219">
        <v>90</v>
      </c>
      <c r="B137" s="2">
        <v>34</v>
      </c>
      <c r="C137" s="2">
        <v>12</v>
      </c>
      <c r="D137" s="2">
        <v>22</v>
      </c>
      <c r="E137" s="208">
        <v>49</v>
      </c>
      <c r="F137" s="2">
        <v>20</v>
      </c>
      <c r="G137" s="209">
        <v>29</v>
      </c>
      <c r="H137" s="2">
        <v>71</v>
      </c>
      <c r="I137" s="2">
        <v>27</v>
      </c>
      <c r="J137" s="2">
        <v>44</v>
      </c>
      <c r="K137" s="5">
        <v>63</v>
      </c>
      <c r="L137" s="2">
        <v>22</v>
      </c>
      <c r="M137" s="2">
        <v>41</v>
      </c>
      <c r="N137" s="212">
        <v>131</v>
      </c>
      <c r="O137" s="7">
        <v>33</v>
      </c>
      <c r="P137" s="213">
        <v>98</v>
      </c>
      <c r="Q137" s="215">
        <v>186</v>
      </c>
      <c r="R137" s="216">
        <v>46</v>
      </c>
      <c r="S137" s="216">
        <v>140</v>
      </c>
    </row>
    <row r="138" spans="1:19" s="6" customFormat="1" ht="15" customHeight="1">
      <c r="A138" s="219">
        <v>91</v>
      </c>
      <c r="B138" s="2">
        <v>16</v>
      </c>
      <c r="C138" s="2">
        <v>6</v>
      </c>
      <c r="D138" s="2">
        <v>10</v>
      </c>
      <c r="E138" s="208">
        <v>29</v>
      </c>
      <c r="F138" s="2">
        <v>13</v>
      </c>
      <c r="G138" s="209">
        <v>16</v>
      </c>
      <c r="H138" s="2">
        <v>45</v>
      </c>
      <c r="I138" s="2">
        <v>18</v>
      </c>
      <c r="J138" s="2">
        <v>27</v>
      </c>
      <c r="K138" s="5">
        <v>47</v>
      </c>
      <c r="L138" s="2">
        <v>23</v>
      </c>
      <c r="M138" s="2">
        <v>24</v>
      </c>
      <c r="N138" s="212">
        <v>98</v>
      </c>
      <c r="O138" s="7">
        <v>32</v>
      </c>
      <c r="P138" s="213">
        <v>66</v>
      </c>
      <c r="Q138" s="215">
        <v>142</v>
      </c>
      <c r="R138" s="216">
        <v>43</v>
      </c>
      <c r="S138" s="216">
        <v>99</v>
      </c>
    </row>
    <row r="139" spans="1:19" s="6" customFormat="1" ht="15" customHeight="1">
      <c r="A139" s="219">
        <v>92</v>
      </c>
      <c r="B139" s="2">
        <v>13</v>
      </c>
      <c r="C139" s="2">
        <v>3</v>
      </c>
      <c r="D139" s="2">
        <v>10</v>
      </c>
      <c r="E139" s="208">
        <v>24</v>
      </c>
      <c r="F139" s="2">
        <v>6</v>
      </c>
      <c r="G139" s="209">
        <v>18</v>
      </c>
      <c r="H139" s="2">
        <v>42</v>
      </c>
      <c r="I139" s="2">
        <v>16</v>
      </c>
      <c r="J139" s="2">
        <v>26</v>
      </c>
      <c r="K139" s="5">
        <v>55</v>
      </c>
      <c r="L139" s="2">
        <v>18</v>
      </c>
      <c r="M139" s="2">
        <v>37</v>
      </c>
      <c r="N139" s="212">
        <v>82</v>
      </c>
      <c r="O139" s="7">
        <v>19</v>
      </c>
      <c r="P139" s="213">
        <v>63</v>
      </c>
      <c r="Q139" s="215">
        <v>124</v>
      </c>
      <c r="R139" s="216">
        <v>29</v>
      </c>
      <c r="S139" s="216">
        <v>95</v>
      </c>
    </row>
    <row r="140" spans="1:19" s="6" customFormat="1" ht="15" customHeight="1">
      <c r="A140" s="219">
        <v>93</v>
      </c>
      <c r="B140" s="2">
        <v>10</v>
      </c>
      <c r="C140" s="2">
        <v>3</v>
      </c>
      <c r="D140" s="2">
        <v>7</v>
      </c>
      <c r="E140" s="208">
        <v>21</v>
      </c>
      <c r="F140" s="2">
        <v>5</v>
      </c>
      <c r="G140" s="209">
        <v>16</v>
      </c>
      <c r="H140" s="2">
        <v>28</v>
      </c>
      <c r="I140" s="2">
        <v>8</v>
      </c>
      <c r="J140" s="2">
        <v>20</v>
      </c>
      <c r="K140" s="5">
        <v>30</v>
      </c>
      <c r="L140" s="2">
        <v>9</v>
      </c>
      <c r="M140" s="2">
        <v>21</v>
      </c>
      <c r="N140" s="212">
        <v>61</v>
      </c>
      <c r="O140" s="7">
        <v>13</v>
      </c>
      <c r="P140" s="213">
        <v>48</v>
      </c>
      <c r="Q140" s="215">
        <v>107</v>
      </c>
      <c r="R140" s="216">
        <v>25</v>
      </c>
      <c r="S140" s="216">
        <v>82</v>
      </c>
    </row>
    <row r="141" spans="1:19" s="6" customFormat="1" ht="15" customHeight="1">
      <c r="A141" s="219">
        <v>94</v>
      </c>
      <c r="B141" s="2">
        <v>6</v>
      </c>
      <c r="C141" s="2">
        <v>1</v>
      </c>
      <c r="D141" s="2">
        <v>5</v>
      </c>
      <c r="E141" s="208">
        <v>15</v>
      </c>
      <c r="F141" s="2">
        <v>5</v>
      </c>
      <c r="G141" s="209">
        <v>10</v>
      </c>
      <c r="H141" s="2">
        <v>16</v>
      </c>
      <c r="I141" s="2">
        <v>4</v>
      </c>
      <c r="J141" s="2">
        <v>12</v>
      </c>
      <c r="K141" s="5">
        <v>25</v>
      </c>
      <c r="L141" s="2">
        <v>5</v>
      </c>
      <c r="M141" s="2">
        <v>20</v>
      </c>
      <c r="N141" s="212">
        <v>40</v>
      </c>
      <c r="O141" s="7">
        <v>11</v>
      </c>
      <c r="P141" s="213">
        <v>29</v>
      </c>
      <c r="Q141" s="215">
        <v>70</v>
      </c>
      <c r="R141" s="216">
        <v>14</v>
      </c>
      <c r="S141" s="216">
        <v>56</v>
      </c>
    </row>
    <row r="142" spans="1:19" s="6" customFormat="1" ht="15" customHeight="1">
      <c r="A142" s="219"/>
      <c r="B142" s="2"/>
      <c r="C142" s="2"/>
      <c r="D142" s="2"/>
      <c r="E142" s="208"/>
      <c r="F142" s="2"/>
      <c r="G142" s="209"/>
      <c r="H142" s="2"/>
      <c r="I142" s="2"/>
      <c r="J142" s="2"/>
      <c r="K142" s="5"/>
      <c r="L142" s="2"/>
      <c r="M142" s="2"/>
      <c r="N142" s="208"/>
      <c r="O142" s="2"/>
      <c r="P142" s="209"/>
      <c r="Q142" s="214"/>
      <c r="R142" s="214"/>
      <c r="S142" s="214"/>
    </row>
    <row r="143" spans="1:19" s="6" customFormat="1" ht="15" customHeight="1">
      <c r="A143" s="219" t="s">
        <v>504</v>
      </c>
      <c r="B143" s="2">
        <f aca="true" t="shared" si="20" ref="B143:S143">SUM(B144:B148)</f>
        <v>10</v>
      </c>
      <c r="C143" s="2">
        <f t="shared" si="20"/>
        <v>2</v>
      </c>
      <c r="D143" s="2">
        <f t="shared" si="20"/>
        <v>8</v>
      </c>
      <c r="E143" s="208">
        <f t="shared" si="20"/>
        <v>20</v>
      </c>
      <c r="F143" s="2">
        <f t="shared" si="20"/>
        <v>5</v>
      </c>
      <c r="G143" s="209">
        <f t="shared" si="20"/>
        <v>15</v>
      </c>
      <c r="H143" s="2">
        <f t="shared" si="20"/>
        <v>33</v>
      </c>
      <c r="I143" s="2">
        <f t="shared" si="20"/>
        <v>13</v>
      </c>
      <c r="J143" s="2">
        <f t="shared" si="20"/>
        <v>20</v>
      </c>
      <c r="K143" s="5">
        <f t="shared" si="20"/>
        <v>43</v>
      </c>
      <c r="L143" s="2">
        <f t="shared" si="20"/>
        <v>14</v>
      </c>
      <c r="M143" s="2">
        <f t="shared" si="20"/>
        <v>29</v>
      </c>
      <c r="N143" s="208">
        <f t="shared" si="20"/>
        <v>111</v>
      </c>
      <c r="O143" s="2">
        <f t="shared" si="20"/>
        <v>26</v>
      </c>
      <c r="P143" s="209">
        <f t="shared" si="20"/>
        <v>85</v>
      </c>
      <c r="Q143" s="214">
        <f t="shared" si="20"/>
        <v>169</v>
      </c>
      <c r="R143" s="214">
        <f t="shared" si="20"/>
        <v>28</v>
      </c>
      <c r="S143" s="214">
        <f t="shared" si="20"/>
        <v>141</v>
      </c>
    </row>
    <row r="144" spans="1:19" s="6" customFormat="1" ht="15" customHeight="1">
      <c r="A144" s="219">
        <v>95</v>
      </c>
      <c r="B144" s="2">
        <v>8</v>
      </c>
      <c r="C144" s="2">
        <v>2</v>
      </c>
      <c r="D144" s="2">
        <v>6</v>
      </c>
      <c r="E144" s="208">
        <v>12</v>
      </c>
      <c r="F144" s="2">
        <v>3</v>
      </c>
      <c r="G144" s="209">
        <v>9</v>
      </c>
      <c r="H144" s="2">
        <v>15</v>
      </c>
      <c r="I144" s="2">
        <v>6</v>
      </c>
      <c r="J144" s="2">
        <v>9</v>
      </c>
      <c r="K144" s="5">
        <v>16</v>
      </c>
      <c r="L144" s="2">
        <v>4</v>
      </c>
      <c r="M144" s="2">
        <v>12</v>
      </c>
      <c r="N144" s="212">
        <v>40</v>
      </c>
      <c r="O144" s="7">
        <v>11</v>
      </c>
      <c r="P144" s="213">
        <v>29</v>
      </c>
      <c r="Q144" s="215">
        <v>61</v>
      </c>
      <c r="R144" s="216">
        <v>11</v>
      </c>
      <c r="S144" s="216">
        <v>50</v>
      </c>
    </row>
    <row r="145" spans="1:19" s="6" customFormat="1" ht="15" customHeight="1">
      <c r="A145" s="219">
        <v>96</v>
      </c>
      <c r="B145" s="2">
        <v>1</v>
      </c>
      <c r="C145" s="2" t="s">
        <v>505</v>
      </c>
      <c r="D145" s="2">
        <v>1</v>
      </c>
      <c r="E145" s="208">
        <v>4</v>
      </c>
      <c r="F145" s="2">
        <v>1</v>
      </c>
      <c r="G145" s="209">
        <v>3</v>
      </c>
      <c r="H145" s="2">
        <v>6</v>
      </c>
      <c r="I145" s="2">
        <v>2</v>
      </c>
      <c r="J145" s="2">
        <v>4</v>
      </c>
      <c r="K145" s="5">
        <v>12</v>
      </c>
      <c r="L145" s="2">
        <v>5</v>
      </c>
      <c r="M145" s="2">
        <v>7</v>
      </c>
      <c r="N145" s="212">
        <v>22</v>
      </c>
      <c r="O145" s="7">
        <v>6</v>
      </c>
      <c r="P145" s="213">
        <v>16</v>
      </c>
      <c r="Q145" s="215">
        <v>37</v>
      </c>
      <c r="R145" s="216">
        <v>9</v>
      </c>
      <c r="S145" s="216">
        <v>28</v>
      </c>
    </row>
    <row r="146" spans="1:19" s="6" customFormat="1" ht="15" customHeight="1">
      <c r="A146" s="219">
        <v>97</v>
      </c>
      <c r="B146" s="2" t="s">
        <v>505</v>
      </c>
      <c r="C146" s="2" t="s">
        <v>505</v>
      </c>
      <c r="D146" s="2" t="s">
        <v>505</v>
      </c>
      <c r="E146" s="208">
        <v>2</v>
      </c>
      <c r="F146" s="2" t="s">
        <v>505</v>
      </c>
      <c r="G146" s="209">
        <v>2</v>
      </c>
      <c r="H146" s="2">
        <v>4</v>
      </c>
      <c r="I146" s="2">
        <v>2</v>
      </c>
      <c r="J146" s="2">
        <v>2</v>
      </c>
      <c r="K146" s="5">
        <v>9</v>
      </c>
      <c r="L146" s="2">
        <v>3</v>
      </c>
      <c r="M146" s="2">
        <v>6</v>
      </c>
      <c r="N146" s="212">
        <v>27</v>
      </c>
      <c r="O146" s="7">
        <v>5</v>
      </c>
      <c r="P146" s="213">
        <v>22</v>
      </c>
      <c r="Q146" s="215">
        <v>34</v>
      </c>
      <c r="R146" s="216">
        <v>3</v>
      </c>
      <c r="S146" s="216">
        <v>31</v>
      </c>
    </row>
    <row r="147" spans="1:19" s="6" customFormat="1" ht="15" customHeight="1">
      <c r="A147" s="219">
        <v>98</v>
      </c>
      <c r="B147" s="2">
        <v>1</v>
      </c>
      <c r="C147" s="2" t="s">
        <v>505</v>
      </c>
      <c r="D147" s="2">
        <v>1</v>
      </c>
      <c r="E147" s="208">
        <v>1</v>
      </c>
      <c r="F147" s="2">
        <v>1</v>
      </c>
      <c r="G147" s="209" t="s">
        <v>505</v>
      </c>
      <c r="H147" s="2">
        <v>3</v>
      </c>
      <c r="I147" s="2">
        <v>1</v>
      </c>
      <c r="J147" s="2">
        <v>2</v>
      </c>
      <c r="K147" s="5">
        <v>4</v>
      </c>
      <c r="L147" s="2">
        <v>1</v>
      </c>
      <c r="M147" s="2">
        <v>3</v>
      </c>
      <c r="N147" s="212">
        <v>12</v>
      </c>
      <c r="O147" s="7">
        <v>3</v>
      </c>
      <c r="P147" s="213">
        <v>9</v>
      </c>
      <c r="Q147" s="215">
        <v>21</v>
      </c>
      <c r="R147" s="216">
        <v>1</v>
      </c>
      <c r="S147" s="216">
        <v>20</v>
      </c>
    </row>
    <row r="148" spans="1:19" s="6" customFormat="1" ht="15" customHeight="1">
      <c r="A148" s="219">
        <v>99</v>
      </c>
      <c r="B148" s="2" t="s">
        <v>505</v>
      </c>
      <c r="C148" s="2" t="s">
        <v>505</v>
      </c>
      <c r="D148" s="2" t="s">
        <v>505</v>
      </c>
      <c r="E148" s="208">
        <v>1</v>
      </c>
      <c r="F148" s="2" t="s">
        <v>505</v>
      </c>
      <c r="G148" s="209">
        <v>1</v>
      </c>
      <c r="H148" s="2">
        <v>5</v>
      </c>
      <c r="I148" s="2">
        <v>2</v>
      </c>
      <c r="J148" s="2">
        <v>3</v>
      </c>
      <c r="K148" s="5">
        <v>2</v>
      </c>
      <c r="L148" s="2">
        <v>1</v>
      </c>
      <c r="M148" s="2">
        <v>1</v>
      </c>
      <c r="N148" s="212">
        <v>10</v>
      </c>
      <c r="O148" s="7">
        <v>1</v>
      </c>
      <c r="P148" s="213">
        <v>9</v>
      </c>
      <c r="Q148" s="215">
        <v>16</v>
      </c>
      <c r="R148" s="216">
        <v>4</v>
      </c>
      <c r="S148" s="216">
        <v>12</v>
      </c>
    </row>
    <row r="149" spans="1:19" s="6" customFormat="1" ht="15" customHeight="1">
      <c r="A149" s="219"/>
      <c r="B149" s="2"/>
      <c r="C149" s="2"/>
      <c r="D149" s="2"/>
      <c r="E149" s="208"/>
      <c r="F149" s="2"/>
      <c r="G149" s="209"/>
      <c r="H149" s="2"/>
      <c r="I149" s="2"/>
      <c r="J149" s="2"/>
      <c r="K149" s="5"/>
      <c r="L149" s="2"/>
      <c r="M149" s="2"/>
      <c r="N149" s="208"/>
      <c r="O149" s="2"/>
      <c r="P149" s="209"/>
      <c r="Q149" s="214"/>
      <c r="R149" s="214"/>
      <c r="S149" s="214"/>
    </row>
    <row r="150" spans="1:19" s="6" customFormat="1" ht="15" customHeight="1">
      <c r="A150" s="219" t="s">
        <v>506</v>
      </c>
      <c r="B150" s="2" t="s">
        <v>507</v>
      </c>
      <c r="C150" s="2" t="s">
        <v>507</v>
      </c>
      <c r="D150" s="2" t="s">
        <v>507</v>
      </c>
      <c r="E150" s="208">
        <v>1</v>
      </c>
      <c r="F150" s="2" t="s">
        <v>507</v>
      </c>
      <c r="G150" s="209">
        <v>1</v>
      </c>
      <c r="H150" s="2">
        <v>4</v>
      </c>
      <c r="I150" s="2">
        <v>1</v>
      </c>
      <c r="J150" s="2">
        <v>3</v>
      </c>
      <c r="K150" s="5">
        <v>5</v>
      </c>
      <c r="L150" s="2" t="s">
        <v>507</v>
      </c>
      <c r="M150" s="2">
        <v>5</v>
      </c>
      <c r="N150" s="212">
        <v>10</v>
      </c>
      <c r="O150" s="7">
        <v>4</v>
      </c>
      <c r="P150" s="213">
        <v>6</v>
      </c>
      <c r="Q150" s="215">
        <v>30</v>
      </c>
      <c r="R150" s="216">
        <v>7</v>
      </c>
      <c r="S150" s="216">
        <v>23</v>
      </c>
    </row>
    <row r="151" spans="1:19" s="6" customFormat="1" ht="15" customHeight="1">
      <c r="A151" s="219"/>
      <c r="B151" s="2"/>
      <c r="C151" s="2"/>
      <c r="D151" s="2"/>
      <c r="E151" s="208"/>
      <c r="F151" s="2"/>
      <c r="G151" s="209"/>
      <c r="H151" s="2"/>
      <c r="I151" s="2"/>
      <c r="J151" s="2"/>
      <c r="K151" s="5"/>
      <c r="L151" s="2"/>
      <c r="M151" s="2"/>
      <c r="N151" s="208"/>
      <c r="O151" s="2"/>
      <c r="P151" s="209"/>
      <c r="Q151" s="214"/>
      <c r="R151" s="214"/>
      <c r="S151" s="214"/>
    </row>
    <row r="152" spans="1:19" s="6" customFormat="1" ht="15" customHeight="1">
      <c r="A152" s="219" t="s">
        <v>508</v>
      </c>
      <c r="B152" s="2">
        <v>9</v>
      </c>
      <c r="C152" s="2">
        <v>5</v>
      </c>
      <c r="D152" s="2">
        <v>4</v>
      </c>
      <c r="E152" s="208">
        <v>110</v>
      </c>
      <c r="F152" s="2">
        <v>63</v>
      </c>
      <c r="G152" s="209">
        <v>47</v>
      </c>
      <c r="H152" s="2">
        <v>303</v>
      </c>
      <c r="I152" s="2">
        <v>198</v>
      </c>
      <c r="J152" s="2">
        <v>105</v>
      </c>
      <c r="K152" s="5">
        <v>114</v>
      </c>
      <c r="L152" s="2">
        <v>70</v>
      </c>
      <c r="M152" s="2">
        <v>44</v>
      </c>
      <c r="N152" s="212">
        <v>146</v>
      </c>
      <c r="O152" s="7">
        <v>94</v>
      </c>
      <c r="P152" s="213">
        <v>52</v>
      </c>
      <c r="Q152" s="215">
        <v>143</v>
      </c>
      <c r="R152" s="216">
        <v>80</v>
      </c>
      <c r="S152" s="216">
        <v>63</v>
      </c>
    </row>
    <row r="153" spans="1:19" s="6" customFormat="1" ht="15" customHeight="1">
      <c r="A153" s="220"/>
      <c r="B153" s="48"/>
      <c r="C153" s="48"/>
      <c r="D153" s="48"/>
      <c r="E153" s="210"/>
      <c r="F153" s="48"/>
      <c r="G153" s="211"/>
      <c r="H153" s="48"/>
      <c r="I153" s="48"/>
      <c r="J153" s="48"/>
      <c r="K153" s="48"/>
      <c r="L153" s="48"/>
      <c r="M153" s="48"/>
      <c r="N153" s="210"/>
      <c r="O153" s="48"/>
      <c r="P153" s="211"/>
      <c r="Q153" s="217"/>
      <c r="R153" s="217"/>
      <c r="S153" s="217"/>
    </row>
  </sheetData>
  <mergeCells count="7">
    <mergeCell ref="K4:M4"/>
    <mergeCell ref="N4:P4"/>
    <mergeCell ref="Q4:S4"/>
    <mergeCell ref="A4:A5"/>
    <mergeCell ref="B4:D4"/>
    <mergeCell ref="E4:G4"/>
    <mergeCell ref="H4:J4"/>
  </mergeCells>
  <hyperlinks>
    <hyperlink ref="A1" location="目次!A7" display="目次へ"/>
  </hyperlinks>
  <printOptions/>
  <pageMargins left="0.7874015748031497" right="0.5905511811023623" top="0.984251968503937" bottom="0.5905511811023623" header="0.5118110236220472" footer="0.31496062992125984"/>
  <pageSetup firstPageNumber="4" useFirstPageNumber="1" horizontalDpi="600" verticalDpi="600" orientation="portrait" pageOrder="overThenDown" paperSize="9" r:id="rId1"/>
  <rowBreaks count="1" manualBreakCount="1"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selection activeCell="A1" sqref="A1"/>
    </sheetView>
  </sheetViews>
  <sheetFormatPr defaultColWidth="9.00390625" defaultRowHeight="13.5"/>
  <cols>
    <col min="1" max="1" width="16.875" style="1" customWidth="1"/>
    <col min="2" max="6" width="13.625" style="1" customWidth="1"/>
    <col min="7" max="16384" width="9.00390625" style="1" customWidth="1"/>
  </cols>
  <sheetData>
    <row r="1" spans="1:12" s="875" customFormat="1" ht="15" customHeight="1">
      <c r="A1" s="893" t="s">
        <v>221</v>
      </c>
      <c r="L1" s="876"/>
    </row>
    <row r="2" ht="13.5" customHeight="1">
      <c r="A2" s="877" t="s">
        <v>207</v>
      </c>
    </row>
    <row r="3" ht="6" customHeight="1"/>
    <row r="4" spans="1:6" s="9" customFormat="1" ht="26.25" customHeight="1">
      <c r="A4" s="229" t="s">
        <v>481</v>
      </c>
      <c r="B4" s="229" t="s">
        <v>482</v>
      </c>
      <c r="C4" s="230" t="s">
        <v>510</v>
      </c>
      <c r="D4" s="230" t="s">
        <v>511</v>
      </c>
      <c r="E4" s="230" t="s">
        <v>512</v>
      </c>
      <c r="F4" s="231" t="s">
        <v>513</v>
      </c>
    </row>
    <row r="5" spans="1:6" ht="21" customHeight="1">
      <c r="A5" s="232"/>
      <c r="B5" s="233"/>
      <c r="C5" s="234"/>
      <c r="D5" s="234"/>
      <c r="E5" s="234"/>
      <c r="F5" s="235"/>
    </row>
    <row r="6" spans="1:6" ht="21" customHeight="1">
      <c r="A6" s="232" t="s">
        <v>483</v>
      </c>
      <c r="B6" s="236">
        <f>SUM(B7:B21)</f>
        <v>35348</v>
      </c>
      <c r="C6" s="237">
        <f>SUM(C7:C21)</f>
        <v>9023</v>
      </c>
      <c r="D6" s="237">
        <f>SUM(D7:D21)</f>
        <v>24117</v>
      </c>
      <c r="E6" s="237">
        <f>SUM(E7:E21)</f>
        <v>887</v>
      </c>
      <c r="F6" s="238">
        <f>SUM(F7:F21)</f>
        <v>886</v>
      </c>
    </row>
    <row r="7" spans="1:6" ht="21" customHeight="1">
      <c r="A7" s="232" t="s">
        <v>56</v>
      </c>
      <c r="B7" s="239">
        <v>2043</v>
      </c>
      <c r="C7" s="241">
        <v>2040</v>
      </c>
      <c r="D7" s="241">
        <v>2</v>
      </c>
      <c r="E7" s="247" t="s">
        <v>509</v>
      </c>
      <c r="F7" s="242">
        <v>1</v>
      </c>
    </row>
    <row r="8" spans="1:6" ht="21" customHeight="1">
      <c r="A8" s="232" t="s">
        <v>846</v>
      </c>
      <c r="B8" s="239">
        <v>2026</v>
      </c>
      <c r="C8" s="241">
        <v>1962</v>
      </c>
      <c r="D8" s="241">
        <v>59</v>
      </c>
      <c r="E8" s="247" t="s">
        <v>509</v>
      </c>
      <c r="F8" s="242">
        <v>4</v>
      </c>
    </row>
    <row r="9" spans="1:6" ht="21" customHeight="1">
      <c r="A9" s="232" t="s">
        <v>847</v>
      </c>
      <c r="B9" s="239">
        <v>2306</v>
      </c>
      <c r="C9" s="241">
        <v>1701</v>
      </c>
      <c r="D9" s="241">
        <v>588</v>
      </c>
      <c r="E9" s="248">
        <v>1</v>
      </c>
      <c r="F9" s="242">
        <v>16</v>
      </c>
    </row>
    <row r="10" spans="1:6" ht="21" customHeight="1">
      <c r="A10" s="232" t="s">
        <v>848</v>
      </c>
      <c r="B10" s="239">
        <v>3284</v>
      </c>
      <c r="C10" s="241">
        <v>1259</v>
      </c>
      <c r="D10" s="241">
        <v>1976</v>
      </c>
      <c r="E10" s="248">
        <v>1</v>
      </c>
      <c r="F10" s="242">
        <v>45</v>
      </c>
    </row>
    <row r="11" spans="1:6" ht="21" customHeight="1">
      <c r="A11" s="232" t="s">
        <v>849</v>
      </c>
      <c r="B11" s="239">
        <v>3394</v>
      </c>
      <c r="C11" s="241">
        <v>690</v>
      </c>
      <c r="D11" s="241">
        <v>2521</v>
      </c>
      <c r="E11" s="248">
        <v>2</v>
      </c>
      <c r="F11" s="242">
        <v>73</v>
      </c>
    </row>
    <row r="12" spans="1:6" ht="21" customHeight="1">
      <c r="A12" s="232" t="s">
        <v>850</v>
      </c>
      <c r="B12" s="239">
        <v>2996</v>
      </c>
      <c r="C12" s="241">
        <v>443</v>
      </c>
      <c r="D12" s="241">
        <v>2388</v>
      </c>
      <c r="E12" s="248">
        <v>3</v>
      </c>
      <c r="F12" s="242">
        <v>89</v>
      </c>
    </row>
    <row r="13" spans="1:12" ht="21" customHeight="1">
      <c r="A13" s="232" t="s">
        <v>851</v>
      </c>
      <c r="B13" s="239">
        <v>2598</v>
      </c>
      <c r="C13" s="241">
        <v>297</v>
      </c>
      <c r="D13" s="241">
        <v>2148</v>
      </c>
      <c r="E13" s="248">
        <v>10</v>
      </c>
      <c r="F13" s="242">
        <v>82</v>
      </c>
      <c r="H13" s="11"/>
      <c r="I13" s="15"/>
      <c r="J13" s="12"/>
      <c r="K13" s="14"/>
      <c r="L13" s="14"/>
    </row>
    <row r="14" spans="1:12" ht="21" customHeight="1">
      <c r="A14" s="232" t="s">
        <v>852</v>
      </c>
      <c r="B14" s="239">
        <v>2683</v>
      </c>
      <c r="C14" s="241">
        <v>225</v>
      </c>
      <c r="D14" s="241">
        <v>2242</v>
      </c>
      <c r="E14" s="248">
        <v>36</v>
      </c>
      <c r="F14" s="242">
        <v>132</v>
      </c>
      <c r="H14" s="11"/>
      <c r="I14" s="12"/>
      <c r="J14" s="12"/>
      <c r="K14" s="14"/>
      <c r="L14" s="14"/>
    </row>
    <row r="15" spans="1:12" ht="21" customHeight="1">
      <c r="A15" s="232" t="s">
        <v>853</v>
      </c>
      <c r="B15" s="239">
        <v>3505</v>
      </c>
      <c r="C15" s="241">
        <v>208</v>
      </c>
      <c r="D15" s="241">
        <v>3029</v>
      </c>
      <c r="E15" s="248">
        <v>55</v>
      </c>
      <c r="F15" s="242">
        <v>160</v>
      </c>
      <c r="H15" s="11"/>
      <c r="I15" s="12"/>
      <c r="J15" s="12"/>
      <c r="K15" s="14"/>
      <c r="L15" s="13"/>
    </row>
    <row r="16" spans="1:12" ht="21" customHeight="1">
      <c r="A16" s="232" t="s">
        <v>854</v>
      </c>
      <c r="B16" s="239">
        <v>2883</v>
      </c>
      <c r="C16" s="241">
        <v>90</v>
      </c>
      <c r="D16" s="241">
        <v>2565</v>
      </c>
      <c r="E16" s="248">
        <v>84</v>
      </c>
      <c r="F16" s="242">
        <v>124</v>
      </c>
      <c r="H16" s="11"/>
      <c r="I16" s="15"/>
      <c r="J16" s="12"/>
      <c r="K16" s="14"/>
      <c r="L16" s="13"/>
    </row>
    <row r="17" spans="1:6" ht="21" customHeight="1">
      <c r="A17" s="232" t="s">
        <v>858</v>
      </c>
      <c r="B17" s="239">
        <v>2401</v>
      </c>
      <c r="C17" s="241">
        <v>56</v>
      </c>
      <c r="D17" s="241">
        <v>2164</v>
      </c>
      <c r="E17" s="248">
        <v>86</v>
      </c>
      <c r="F17" s="242">
        <v>79</v>
      </c>
    </row>
    <row r="18" spans="1:6" ht="21" customHeight="1">
      <c r="A18" s="232" t="s">
        <v>855</v>
      </c>
      <c r="B18" s="239">
        <v>2134</v>
      </c>
      <c r="C18" s="241">
        <v>34</v>
      </c>
      <c r="D18" s="241">
        <v>1911</v>
      </c>
      <c r="E18" s="248">
        <v>134</v>
      </c>
      <c r="F18" s="242">
        <v>42</v>
      </c>
    </row>
    <row r="19" spans="1:6" ht="21" customHeight="1">
      <c r="A19" s="232" t="s">
        <v>856</v>
      </c>
      <c r="B19" s="239">
        <v>1582</v>
      </c>
      <c r="C19" s="241">
        <v>12</v>
      </c>
      <c r="D19" s="241">
        <v>1360</v>
      </c>
      <c r="E19" s="248">
        <v>173</v>
      </c>
      <c r="F19" s="242">
        <v>26</v>
      </c>
    </row>
    <row r="20" spans="1:6" ht="21" customHeight="1">
      <c r="A20" s="232" t="s">
        <v>857</v>
      </c>
      <c r="B20" s="239">
        <v>911</v>
      </c>
      <c r="C20" s="241">
        <v>4</v>
      </c>
      <c r="D20" s="241">
        <v>746</v>
      </c>
      <c r="E20" s="248">
        <v>139</v>
      </c>
      <c r="F20" s="242">
        <v>10</v>
      </c>
    </row>
    <row r="21" spans="1:6" ht="21" customHeight="1">
      <c r="A21" s="232" t="s">
        <v>845</v>
      </c>
      <c r="B21" s="239">
        <v>602</v>
      </c>
      <c r="C21" s="240">
        <v>2</v>
      </c>
      <c r="D21" s="240">
        <v>418</v>
      </c>
      <c r="E21" s="241">
        <v>163</v>
      </c>
      <c r="F21" s="242">
        <v>3</v>
      </c>
    </row>
    <row r="22" spans="1:6" ht="21" customHeight="1">
      <c r="A22" s="232"/>
      <c r="B22" s="236"/>
      <c r="C22" s="237"/>
      <c r="D22" s="237"/>
      <c r="E22" s="237"/>
      <c r="F22" s="238"/>
    </row>
    <row r="23" spans="1:6" ht="21" customHeight="1">
      <c r="A23" s="232" t="s">
        <v>484</v>
      </c>
      <c r="B23" s="236">
        <f>SUM(B24:B38)</f>
        <v>43372</v>
      </c>
      <c r="C23" s="237">
        <f>SUM(C24:C38)</f>
        <v>10756</v>
      </c>
      <c r="D23" s="237">
        <f>SUM(D24:D38)</f>
        <v>24373</v>
      </c>
      <c r="E23" s="237">
        <f>SUM(E24:E38)</f>
        <v>5434</v>
      </c>
      <c r="F23" s="238">
        <f>SUM(F24:F38)</f>
        <v>2264</v>
      </c>
    </row>
    <row r="24" spans="1:6" ht="21" customHeight="1">
      <c r="A24" s="232" t="s">
        <v>56</v>
      </c>
      <c r="B24" s="239">
        <v>1969</v>
      </c>
      <c r="C24" s="241">
        <v>1963</v>
      </c>
      <c r="D24" s="241">
        <v>5</v>
      </c>
      <c r="E24" s="247" t="s">
        <v>509</v>
      </c>
      <c r="F24" s="242">
        <v>1</v>
      </c>
    </row>
    <row r="25" spans="1:6" ht="21" customHeight="1">
      <c r="A25" s="232" t="s">
        <v>846</v>
      </c>
      <c r="B25" s="239">
        <v>2427</v>
      </c>
      <c r="C25" s="241">
        <v>2302</v>
      </c>
      <c r="D25" s="241">
        <v>111</v>
      </c>
      <c r="E25" s="247" t="s">
        <v>509</v>
      </c>
      <c r="F25" s="242">
        <v>12</v>
      </c>
    </row>
    <row r="26" spans="1:6" ht="21" customHeight="1">
      <c r="A26" s="232" t="s">
        <v>847</v>
      </c>
      <c r="B26" s="239">
        <v>3026</v>
      </c>
      <c r="C26" s="241">
        <v>2016</v>
      </c>
      <c r="D26" s="241">
        <v>959</v>
      </c>
      <c r="E26" s="248">
        <v>2</v>
      </c>
      <c r="F26" s="242">
        <v>44</v>
      </c>
    </row>
    <row r="27" spans="1:6" ht="21" customHeight="1">
      <c r="A27" s="232" t="s">
        <v>848</v>
      </c>
      <c r="B27" s="239">
        <v>4127</v>
      </c>
      <c r="C27" s="241">
        <v>1392</v>
      </c>
      <c r="D27" s="241">
        <v>2582</v>
      </c>
      <c r="E27" s="248">
        <v>2</v>
      </c>
      <c r="F27" s="242">
        <v>146</v>
      </c>
    </row>
    <row r="28" spans="1:6" ht="21" customHeight="1">
      <c r="A28" s="232" t="s">
        <v>849</v>
      </c>
      <c r="B28" s="239">
        <v>3885</v>
      </c>
      <c r="C28" s="241">
        <v>829</v>
      </c>
      <c r="D28" s="241">
        <v>2755</v>
      </c>
      <c r="E28" s="248">
        <v>16</v>
      </c>
      <c r="F28" s="242">
        <v>196</v>
      </c>
    </row>
    <row r="29" spans="1:6" ht="21" customHeight="1">
      <c r="A29" s="232" t="s">
        <v>850</v>
      </c>
      <c r="B29" s="239">
        <v>3418</v>
      </c>
      <c r="C29" s="241">
        <v>525</v>
      </c>
      <c r="D29" s="241">
        <v>2547</v>
      </c>
      <c r="E29" s="248">
        <v>34</v>
      </c>
      <c r="F29" s="242">
        <v>242</v>
      </c>
    </row>
    <row r="30" spans="1:6" ht="21" customHeight="1">
      <c r="A30" s="232" t="s">
        <v>851</v>
      </c>
      <c r="B30" s="239">
        <v>2949</v>
      </c>
      <c r="C30" s="241">
        <v>383</v>
      </c>
      <c r="D30" s="241">
        <v>2243</v>
      </c>
      <c r="E30" s="248">
        <v>52</v>
      </c>
      <c r="F30" s="242">
        <v>228</v>
      </c>
    </row>
    <row r="31" spans="1:6" ht="21" customHeight="1">
      <c r="A31" s="232" t="s">
        <v>852</v>
      </c>
      <c r="B31" s="239">
        <v>3261</v>
      </c>
      <c r="C31" s="241">
        <v>300</v>
      </c>
      <c r="D31" s="241">
        <v>2521</v>
      </c>
      <c r="E31" s="248">
        <v>118</v>
      </c>
      <c r="F31" s="242">
        <v>271</v>
      </c>
    </row>
    <row r="32" spans="1:6" ht="21" customHeight="1">
      <c r="A32" s="232" t="s">
        <v>853</v>
      </c>
      <c r="B32" s="239">
        <v>4150</v>
      </c>
      <c r="C32" s="241">
        <v>303</v>
      </c>
      <c r="D32" s="241">
        <v>3193</v>
      </c>
      <c r="E32" s="248">
        <v>231</v>
      </c>
      <c r="F32" s="242">
        <v>375</v>
      </c>
    </row>
    <row r="33" spans="1:6" ht="21" customHeight="1">
      <c r="A33" s="232" t="s">
        <v>854</v>
      </c>
      <c r="B33" s="239">
        <v>3368</v>
      </c>
      <c r="C33" s="241">
        <v>233</v>
      </c>
      <c r="D33" s="241">
        <v>2467</v>
      </c>
      <c r="E33" s="248">
        <v>379</v>
      </c>
      <c r="F33" s="242">
        <v>241</v>
      </c>
    </row>
    <row r="34" spans="1:6" ht="21" customHeight="1">
      <c r="A34" s="232" t="s">
        <v>858</v>
      </c>
      <c r="B34" s="239">
        <v>2942</v>
      </c>
      <c r="C34" s="241">
        <v>181</v>
      </c>
      <c r="D34" s="241">
        <v>1987</v>
      </c>
      <c r="E34" s="248">
        <v>579</v>
      </c>
      <c r="F34" s="242">
        <v>164</v>
      </c>
    </row>
    <row r="35" spans="1:6" ht="21" customHeight="1">
      <c r="A35" s="232" t="s">
        <v>855</v>
      </c>
      <c r="B35" s="239">
        <v>2697</v>
      </c>
      <c r="C35" s="241">
        <v>125</v>
      </c>
      <c r="D35" s="241">
        <v>1547</v>
      </c>
      <c r="E35" s="248">
        <v>852</v>
      </c>
      <c r="F35" s="242">
        <v>134</v>
      </c>
    </row>
    <row r="36" spans="1:6" ht="21" customHeight="1">
      <c r="A36" s="232" t="s">
        <v>856</v>
      </c>
      <c r="B36" s="239">
        <v>2173</v>
      </c>
      <c r="C36" s="241">
        <v>113</v>
      </c>
      <c r="D36" s="241">
        <v>944</v>
      </c>
      <c r="E36" s="248">
        <v>988</v>
      </c>
      <c r="F36" s="242">
        <v>94</v>
      </c>
    </row>
    <row r="37" spans="1:6" ht="21" customHeight="1">
      <c r="A37" s="232" t="s">
        <v>857</v>
      </c>
      <c r="B37" s="239">
        <v>1514</v>
      </c>
      <c r="C37" s="241">
        <v>63</v>
      </c>
      <c r="D37" s="241">
        <v>406</v>
      </c>
      <c r="E37" s="248">
        <v>941</v>
      </c>
      <c r="F37" s="242">
        <v>70</v>
      </c>
    </row>
    <row r="38" spans="1:6" ht="21" customHeight="1">
      <c r="A38" s="232" t="s">
        <v>845</v>
      </c>
      <c r="B38" s="239">
        <v>1466</v>
      </c>
      <c r="C38" s="241">
        <v>28</v>
      </c>
      <c r="D38" s="241">
        <v>106</v>
      </c>
      <c r="E38" s="248">
        <v>1240</v>
      </c>
      <c r="F38" s="242">
        <v>46</v>
      </c>
    </row>
    <row r="39" spans="1:6" ht="21" customHeight="1">
      <c r="A39" s="243"/>
      <c r="B39" s="244"/>
      <c r="C39" s="245"/>
      <c r="D39" s="245"/>
      <c r="E39" s="245"/>
      <c r="F39" s="246"/>
    </row>
    <row r="40" ht="13.5">
      <c r="A40" s="10"/>
    </row>
    <row r="41" ht="13.5">
      <c r="A41" s="10"/>
    </row>
    <row r="42" ht="13.5">
      <c r="A42" s="10"/>
    </row>
    <row r="43" ht="13.5">
      <c r="A43" s="10"/>
    </row>
    <row r="44" ht="13.5">
      <c r="A44" s="10"/>
    </row>
    <row r="45" ht="13.5">
      <c r="A45" s="10"/>
    </row>
    <row r="46" ht="13.5">
      <c r="A46" s="10"/>
    </row>
    <row r="47" ht="13.5">
      <c r="A47" s="10"/>
    </row>
    <row r="48" ht="13.5">
      <c r="A48" s="10"/>
    </row>
    <row r="49" ht="13.5">
      <c r="A49" s="10"/>
    </row>
    <row r="50" ht="13.5">
      <c r="A50" s="10"/>
    </row>
    <row r="51" ht="13.5">
      <c r="A51" s="10"/>
    </row>
    <row r="52" ht="13.5">
      <c r="A52" s="10"/>
    </row>
    <row r="53" ht="13.5">
      <c r="A53" s="10"/>
    </row>
    <row r="54" ht="13.5">
      <c r="A54" s="10"/>
    </row>
    <row r="55" ht="13.5">
      <c r="A55" s="10"/>
    </row>
    <row r="56" ht="13.5">
      <c r="A56" s="10"/>
    </row>
    <row r="57" ht="13.5">
      <c r="A57" s="10"/>
    </row>
    <row r="58" ht="13.5">
      <c r="A58" s="10"/>
    </row>
    <row r="59" ht="13.5">
      <c r="A59" s="10"/>
    </row>
    <row r="60" ht="13.5">
      <c r="A60" s="10"/>
    </row>
    <row r="61" ht="13.5">
      <c r="A61" s="10"/>
    </row>
    <row r="62" ht="13.5">
      <c r="A62" s="10"/>
    </row>
    <row r="63" ht="13.5">
      <c r="A63" s="10"/>
    </row>
    <row r="64" ht="13.5">
      <c r="A64" s="10"/>
    </row>
    <row r="65" ht="13.5">
      <c r="A65" s="10"/>
    </row>
    <row r="66" ht="13.5">
      <c r="A66" s="10"/>
    </row>
    <row r="67" ht="13.5">
      <c r="A67" s="10"/>
    </row>
    <row r="68" ht="13.5">
      <c r="A68" s="10"/>
    </row>
    <row r="69" ht="13.5">
      <c r="A69" s="10"/>
    </row>
    <row r="70" ht="13.5">
      <c r="A70" s="10"/>
    </row>
    <row r="71" ht="13.5">
      <c r="A71" s="10"/>
    </row>
  </sheetData>
  <hyperlinks>
    <hyperlink ref="A1" location="目次!A8" display="目次へ"/>
  </hyperlinks>
  <printOptions/>
  <pageMargins left="0.7874015748031497" right="0.5905511811023623" top="0.984251968503937" bottom="0.5905511811023623" header="0.5118110236220472" footer="0.31496062992125984"/>
  <pageSetup firstPageNumber="1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3" width="8.125" style="1" customWidth="1"/>
    <col min="4" max="10" width="7.125" style="1" customWidth="1"/>
    <col min="11" max="12" width="6.625" style="1" customWidth="1"/>
    <col min="13" max="16384" width="9.00390625" style="1" customWidth="1"/>
  </cols>
  <sheetData>
    <row r="1" spans="1:12" s="875" customFormat="1" ht="15" customHeight="1">
      <c r="A1" s="893" t="s">
        <v>221</v>
      </c>
      <c r="L1" s="876"/>
    </row>
    <row r="2" ht="13.5">
      <c r="A2" s="877" t="s">
        <v>208</v>
      </c>
    </row>
    <row r="3" spans="9:10" ht="6" customHeight="1">
      <c r="I3" s="10"/>
      <c r="J3" s="8"/>
    </row>
    <row r="4" spans="1:12" s="6" customFormat="1" ht="12" customHeight="1">
      <c r="A4" s="939" t="s">
        <v>481</v>
      </c>
      <c r="B4" s="941" t="s">
        <v>514</v>
      </c>
      <c r="C4" s="935" t="s">
        <v>515</v>
      </c>
      <c r="D4" s="935"/>
      <c r="E4" s="935"/>
      <c r="F4" s="935"/>
      <c r="G4" s="935"/>
      <c r="H4" s="935"/>
      <c r="I4" s="935"/>
      <c r="J4" s="938" t="s">
        <v>527</v>
      </c>
      <c r="K4" s="567"/>
      <c r="L4" s="567"/>
    </row>
    <row r="5" spans="1:12" s="6" customFormat="1" ht="12" customHeight="1">
      <c r="A5" s="940"/>
      <c r="B5" s="942"/>
      <c r="C5" s="936" t="s">
        <v>482</v>
      </c>
      <c r="D5" s="936" t="s">
        <v>516</v>
      </c>
      <c r="E5" s="936"/>
      <c r="F5" s="936"/>
      <c r="G5" s="936"/>
      <c r="H5" s="936"/>
      <c r="I5" s="937" t="s">
        <v>517</v>
      </c>
      <c r="J5" s="937"/>
      <c r="K5" s="937" t="s">
        <v>518</v>
      </c>
      <c r="L5" s="933" t="s">
        <v>519</v>
      </c>
    </row>
    <row r="6" spans="1:12" s="6" customFormat="1" ht="36" customHeight="1">
      <c r="A6" s="940"/>
      <c r="B6" s="942"/>
      <c r="C6" s="936"/>
      <c r="D6" s="88" t="s">
        <v>482</v>
      </c>
      <c r="E6" s="91" t="s">
        <v>526</v>
      </c>
      <c r="F6" s="89" t="s">
        <v>57</v>
      </c>
      <c r="G6" s="158" t="s">
        <v>520</v>
      </c>
      <c r="H6" s="88" t="s">
        <v>521</v>
      </c>
      <c r="I6" s="936"/>
      <c r="J6" s="937"/>
      <c r="K6" s="936"/>
      <c r="L6" s="934"/>
    </row>
    <row r="7" spans="1:12" ht="13.5" customHeight="1">
      <c r="A7" s="571" t="s">
        <v>76</v>
      </c>
      <c r="B7" s="253">
        <v>78720</v>
      </c>
      <c r="C7" s="249">
        <v>43621</v>
      </c>
      <c r="D7" s="249">
        <v>41310</v>
      </c>
      <c r="E7" s="249">
        <v>33960</v>
      </c>
      <c r="F7" s="249">
        <v>5753</v>
      </c>
      <c r="G7" s="249">
        <v>957</v>
      </c>
      <c r="H7" s="249">
        <v>640</v>
      </c>
      <c r="I7" s="249">
        <v>2311</v>
      </c>
      <c r="J7" s="249">
        <v>32977</v>
      </c>
      <c r="K7" s="249">
        <v>17435</v>
      </c>
      <c r="L7" s="250">
        <v>4945</v>
      </c>
    </row>
    <row r="8" spans="1:12" ht="12" customHeight="1">
      <c r="A8" s="568" t="s">
        <v>859</v>
      </c>
      <c r="B8" s="251">
        <v>4012</v>
      </c>
      <c r="C8" s="249">
        <v>564</v>
      </c>
      <c r="D8" s="249">
        <v>512</v>
      </c>
      <c r="E8" s="249">
        <v>203</v>
      </c>
      <c r="F8" s="249">
        <v>6</v>
      </c>
      <c r="G8" s="252">
        <v>300</v>
      </c>
      <c r="H8" s="252">
        <v>3</v>
      </c>
      <c r="I8" s="249">
        <v>52</v>
      </c>
      <c r="J8" s="249">
        <v>3340</v>
      </c>
      <c r="K8" s="249">
        <v>18</v>
      </c>
      <c r="L8" s="250">
        <v>3264</v>
      </c>
    </row>
    <row r="9" spans="1:12" ht="12" customHeight="1">
      <c r="A9" s="568" t="s">
        <v>58</v>
      </c>
      <c r="B9" s="251">
        <v>4453</v>
      </c>
      <c r="C9" s="249">
        <v>2707</v>
      </c>
      <c r="D9" s="249">
        <v>2426</v>
      </c>
      <c r="E9" s="249">
        <v>1774</v>
      </c>
      <c r="F9" s="249">
        <v>92</v>
      </c>
      <c r="G9" s="252">
        <v>544</v>
      </c>
      <c r="H9" s="252">
        <v>16</v>
      </c>
      <c r="I9" s="249">
        <v>281</v>
      </c>
      <c r="J9" s="249">
        <v>1574</v>
      </c>
      <c r="K9" s="249">
        <v>147</v>
      </c>
      <c r="L9" s="250">
        <v>1375</v>
      </c>
    </row>
    <row r="10" spans="1:12" ht="12" customHeight="1">
      <c r="A10" s="568" t="s">
        <v>59</v>
      </c>
      <c r="B10" s="251">
        <v>5332</v>
      </c>
      <c r="C10" s="249">
        <v>4138</v>
      </c>
      <c r="D10" s="249">
        <v>3805</v>
      </c>
      <c r="E10" s="249">
        <v>3498</v>
      </c>
      <c r="F10" s="249">
        <v>198</v>
      </c>
      <c r="G10" s="252">
        <v>59</v>
      </c>
      <c r="H10" s="252">
        <v>50</v>
      </c>
      <c r="I10" s="249">
        <v>333</v>
      </c>
      <c r="J10" s="249">
        <v>910</v>
      </c>
      <c r="K10" s="249">
        <v>661</v>
      </c>
      <c r="L10" s="250">
        <v>187</v>
      </c>
    </row>
    <row r="11" spans="1:12" ht="12" customHeight="1">
      <c r="A11" s="568" t="s">
        <v>60</v>
      </c>
      <c r="B11" s="251">
        <v>7411</v>
      </c>
      <c r="C11" s="249">
        <v>5248</v>
      </c>
      <c r="D11" s="249">
        <v>4923</v>
      </c>
      <c r="E11" s="249">
        <v>4338</v>
      </c>
      <c r="F11" s="249">
        <v>459</v>
      </c>
      <c r="G11" s="252">
        <v>28</v>
      </c>
      <c r="H11" s="252">
        <v>98</v>
      </c>
      <c r="I11" s="249">
        <v>325</v>
      </c>
      <c r="J11" s="249">
        <v>1825</v>
      </c>
      <c r="K11" s="249">
        <v>1700</v>
      </c>
      <c r="L11" s="250">
        <v>53</v>
      </c>
    </row>
    <row r="12" spans="1:12" ht="12" customHeight="1">
      <c r="A12" s="568" t="s">
        <v>61</v>
      </c>
      <c r="B12" s="251">
        <v>7279</v>
      </c>
      <c r="C12" s="249">
        <v>5056</v>
      </c>
      <c r="D12" s="249">
        <v>4810</v>
      </c>
      <c r="E12" s="249">
        <v>4203</v>
      </c>
      <c r="F12" s="249">
        <v>528</v>
      </c>
      <c r="G12" s="252">
        <v>12</v>
      </c>
      <c r="H12" s="252">
        <v>67</v>
      </c>
      <c r="I12" s="249">
        <v>246</v>
      </c>
      <c r="J12" s="249">
        <v>1933</v>
      </c>
      <c r="K12" s="249">
        <v>1855</v>
      </c>
      <c r="L12" s="250">
        <v>27</v>
      </c>
    </row>
    <row r="13" spans="1:12" ht="12" customHeight="1">
      <c r="A13" s="568" t="s">
        <v>62</v>
      </c>
      <c r="B13" s="251">
        <v>6414</v>
      </c>
      <c r="C13" s="249">
        <v>4700</v>
      </c>
      <c r="D13" s="249">
        <v>4517</v>
      </c>
      <c r="E13" s="249">
        <v>3748</v>
      </c>
      <c r="F13" s="249">
        <v>730</v>
      </c>
      <c r="G13" s="252">
        <v>7</v>
      </c>
      <c r="H13" s="252">
        <v>32</v>
      </c>
      <c r="I13" s="249">
        <v>183</v>
      </c>
      <c r="J13" s="249">
        <v>1492</v>
      </c>
      <c r="K13" s="249">
        <v>1447</v>
      </c>
      <c r="L13" s="250">
        <v>7</v>
      </c>
    </row>
    <row r="14" spans="1:12" ht="12" customHeight="1">
      <c r="A14" s="568" t="s">
        <v>63</v>
      </c>
      <c r="B14" s="251">
        <v>5547</v>
      </c>
      <c r="C14" s="249">
        <v>4324</v>
      </c>
      <c r="D14" s="249">
        <v>4164</v>
      </c>
      <c r="E14" s="249">
        <v>3312</v>
      </c>
      <c r="F14" s="249">
        <v>814</v>
      </c>
      <c r="G14" s="252">
        <v>4</v>
      </c>
      <c r="H14" s="252">
        <v>34</v>
      </c>
      <c r="I14" s="249">
        <v>160</v>
      </c>
      <c r="J14" s="249">
        <v>1093</v>
      </c>
      <c r="K14" s="249">
        <v>1049</v>
      </c>
      <c r="L14" s="250">
        <v>6</v>
      </c>
    </row>
    <row r="15" spans="1:12" ht="12" customHeight="1">
      <c r="A15" s="568" t="s">
        <v>64</v>
      </c>
      <c r="B15" s="251">
        <v>5944</v>
      </c>
      <c r="C15" s="249">
        <v>4380</v>
      </c>
      <c r="D15" s="249">
        <v>4219</v>
      </c>
      <c r="E15" s="249">
        <v>3363</v>
      </c>
      <c r="F15" s="249">
        <v>799</v>
      </c>
      <c r="G15" s="252" t="s">
        <v>509</v>
      </c>
      <c r="H15" s="252">
        <v>57</v>
      </c>
      <c r="I15" s="249">
        <v>161</v>
      </c>
      <c r="J15" s="249">
        <v>1429</v>
      </c>
      <c r="K15" s="249">
        <v>1352</v>
      </c>
      <c r="L15" s="250">
        <v>6</v>
      </c>
    </row>
    <row r="16" spans="1:12" ht="12" customHeight="1">
      <c r="A16" s="568" t="s">
        <v>65</v>
      </c>
      <c r="B16" s="251">
        <v>7655</v>
      </c>
      <c r="C16" s="249">
        <v>5381</v>
      </c>
      <c r="D16" s="249">
        <v>5174</v>
      </c>
      <c r="E16" s="249">
        <v>4271</v>
      </c>
      <c r="F16" s="249">
        <v>830</v>
      </c>
      <c r="G16" s="252">
        <v>1</v>
      </c>
      <c r="H16" s="252">
        <v>72</v>
      </c>
      <c r="I16" s="249">
        <v>207</v>
      </c>
      <c r="J16" s="249">
        <v>2145</v>
      </c>
      <c r="K16" s="249">
        <v>1964</v>
      </c>
      <c r="L16" s="250">
        <v>3</v>
      </c>
    </row>
    <row r="17" spans="1:12" ht="12" customHeight="1">
      <c r="A17" s="568" t="s">
        <v>66</v>
      </c>
      <c r="B17" s="251">
        <v>6251</v>
      </c>
      <c r="C17" s="249">
        <v>3267</v>
      </c>
      <c r="D17" s="249">
        <v>3055</v>
      </c>
      <c r="E17" s="249">
        <v>2452</v>
      </c>
      <c r="F17" s="249">
        <v>535</v>
      </c>
      <c r="G17" s="252">
        <v>2</v>
      </c>
      <c r="H17" s="252">
        <v>66</v>
      </c>
      <c r="I17" s="249">
        <v>212</v>
      </c>
      <c r="J17" s="249">
        <v>2898</v>
      </c>
      <c r="K17" s="249">
        <v>1940</v>
      </c>
      <c r="L17" s="250">
        <v>5</v>
      </c>
    </row>
    <row r="18" spans="1:12" ht="12" customHeight="1">
      <c r="A18" s="568" t="s">
        <v>67</v>
      </c>
      <c r="B18" s="251">
        <v>5343</v>
      </c>
      <c r="C18" s="249">
        <v>1864</v>
      </c>
      <c r="D18" s="249">
        <v>1773</v>
      </c>
      <c r="E18" s="249">
        <v>1356</v>
      </c>
      <c r="F18" s="249">
        <v>364</v>
      </c>
      <c r="G18" s="252" t="s">
        <v>509</v>
      </c>
      <c r="H18" s="252">
        <v>53</v>
      </c>
      <c r="I18" s="249">
        <v>91</v>
      </c>
      <c r="J18" s="249">
        <v>3422</v>
      </c>
      <c r="K18" s="249">
        <v>1755</v>
      </c>
      <c r="L18" s="250">
        <v>5</v>
      </c>
    </row>
    <row r="19" spans="1:12" ht="12" customHeight="1">
      <c r="A19" s="568" t="s">
        <v>68</v>
      </c>
      <c r="B19" s="251">
        <v>4831</v>
      </c>
      <c r="C19" s="249">
        <v>1125</v>
      </c>
      <c r="D19" s="249">
        <v>1079</v>
      </c>
      <c r="E19" s="249">
        <v>816</v>
      </c>
      <c r="F19" s="249">
        <v>225</v>
      </c>
      <c r="G19" s="252" t="s">
        <v>509</v>
      </c>
      <c r="H19" s="252">
        <v>38</v>
      </c>
      <c r="I19" s="249">
        <v>46</v>
      </c>
      <c r="J19" s="249">
        <v>3653</v>
      </c>
      <c r="K19" s="249">
        <v>1476</v>
      </c>
      <c r="L19" s="250">
        <v>4</v>
      </c>
    </row>
    <row r="20" spans="1:12" ht="12" customHeight="1">
      <c r="A20" s="568" t="s">
        <v>69</v>
      </c>
      <c r="B20" s="251">
        <v>3755</v>
      </c>
      <c r="C20" s="249">
        <v>527</v>
      </c>
      <c r="D20" s="249">
        <v>516</v>
      </c>
      <c r="E20" s="249">
        <v>390</v>
      </c>
      <c r="F20" s="249">
        <v>104</v>
      </c>
      <c r="G20" s="252" t="s">
        <v>509</v>
      </c>
      <c r="H20" s="252">
        <v>22</v>
      </c>
      <c r="I20" s="249">
        <v>11</v>
      </c>
      <c r="J20" s="249">
        <v>3181</v>
      </c>
      <c r="K20" s="249">
        <v>1101</v>
      </c>
      <c r="L20" s="250">
        <v>1</v>
      </c>
    </row>
    <row r="21" spans="1:12" ht="12" customHeight="1">
      <c r="A21" s="568" t="s">
        <v>70</v>
      </c>
      <c r="B21" s="251">
        <v>2425</v>
      </c>
      <c r="C21" s="249">
        <v>250</v>
      </c>
      <c r="D21" s="249">
        <v>249</v>
      </c>
      <c r="E21" s="249">
        <v>180</v>
      </c>
      <c r="F21" s="249">
        <v>49</v>
      </c>
      <c r="G21" s="252" t="s">
        <v>509</v>
      </c>
      <c r="H21" s="252">
        <v>20</v>
      </c>
      <c r="I21" s="249">
        <v>1</v>
      </c>
      <c r="J21" s="249">
        <v>2136</v>
      </c>
      <c r="K21" s="249">
        <v>633</v>
      </c>
      <c r="L21" s="250" t="s">
        <v>509</v>
      </c>
    </row>
    <row r="22" spans="1:12" ht="12" customHeight="1">
      <c r="A22" s="568" t="s">
        <v>860</v>
      </c>
      <c r="B22" s="251">
        <v>2068</v>
      </c>
      <c r="C22" s="249">
        <v>90</v>
      </c>
      <c r="D22" s="249">
        <v>88</v>
      </c>
      <c r="E22" s="249">
        <v>56</v>
      </c>
      <c r="F22" s="249">
        <v>20</v>
      </c>
      <c r="G22" s="252" t="s">
        <v>509</v>
      </c>
      <c r="H22" s="252">
        <v>12</v>
      </c>
      <c r="I22" s="249">
        <v>2</v>
      </c>
      <c r="J22" s="249">
        <v>1946</v>
      </c>
      <c r="K22" s="249">
        <v>337</v>
      </c>
      <c r="L22" s="250">
        <v>2</v>
      </c>
    </row>
    <row r="23" spans="1:12" ht="12" customHeight="1">
      <c r="A23" s="568" t="s">
        <v>523</v>
      </c>
      <c r="B23" s="253"/>
      <c r="C23" s="254"/>
      <c r="D23" s="254"/>
      <c r="E23" s="254"/>
      <c r="F23" s="254"/>
      <c r="G23" s="254"/>
      <c r="H23" s="254"/>
      <c r="I23" s="254"/>
      <c r="J23" s="254"/>
      <c r="K23" s="254"/>
      <c r="L23" s="255"/>
    </row>
    <row r="24" spans="1:12" ht="12" customHeight="1">
      <c r="A24" s="568" t="s">
        <v>861</v>
      </c>
      <c r="B24" s="253">
        <f aca="true" t="shared" si="0" ref="B24:L24">SUM(B8:B17)</f>
        <v>60298</v>
      </c>
      <c r="C24" s="254">
        <f t="shared" si="0"/>
        <v>39765</v>
      </c>
      <c r="D24" s="254">
        <f t="shared" si="0"/>
        <v>37605</v>
      </c>
      <c r="E24" s="254">
        <f t="shared" si="0"/>
        <v>31162</v>
      </c>
      <c r="F24" s="254">
        <f t="shared" si="0"/>
        <v>4991</v>
      </c>
      <c r="G24" s="254">
        <f t="shared" si="0"/>
        <v>957</v>
      </c>
      <c r="H24" s="254">
        <f t="shared" si="0"/>
        <v>495</v>
      </c>
      <c r="I24" s="254">
        <f t="shared" si="0"/>
        <v>2160</v>
      </c>
      <c r="J24" s="254">
        <f t="shared" si="0"/>
        <v>18639</v>
      </c>
      <c r="K24" s="254">
        <f t="shared" si="0"/>
        <v>12133</v>
      </c>
      <c r="L24" s="255">
        <f t="shared" si="0"/>
        <v>4933</v>
      </c>
    </row>
    <row r="25" spans="1:12" ht="12" customHeight="1">
      <c r="A25" s="568" t="s">
        <v>862</v>
      </c>
      <c r="B25" s="253">
        <f aca="true" t="shared" si="1" ref="B25:L25">SUM(B18:B22)</f>
        <v>18422</v>
      </c>
      <c r="C25" s="254">
        <f t="shared" si="1"/>
        <v>3856</v>
      </c>
      <c r="D25" s="254">
        <f t="shared" si="1"/>
        <v>3705</v>
      </c>
      <c r="E25" s="254">
        <f t="shared" si="1"/>
        <v>2798</v>
      </c>
      <c r="F25" s="254">
        <f t="shared" si="1"/>
        <v>762</v>
      </c>
      <c r="G25" s="252" t="s">
        <v>509</v>
      </c>
      <c r="H25" s="254">
        <f t="shared" si="1"/>
        <v>145</v>
      </c>
      <c r="I25" s="254">
        <f t="shared" si="1"/>
        <v>151</v>
      </c>
      <c r="J25" s="254">
        <f t="shared" si="1"/>
        <v>14338</v>
      </c>
      <c r="K25" s="254">
        <f t="shared" si="1"/>
        <v>5302</v>
      </c>
      <c r="L25" s="255">
        <f t="shared" si="1"/>
        <v>12</v>
      </c>
    </row>
    <row r="26" spans="1:12" ht="13.5" customHeight="1">
      <c r="A26" s="572" t="s">
        <v>77</v>
      </c>
      <c r="B26" s="561">
        <f aca="true" t="shared" si="2" ref="B26:L26">SUM(B27:B41)</f>
        <v>35348</v>
      </c>
      <c r="C26" s="562">
        <f t="shared" si="2"/>
        <v>25424</v>
      </c>
      <c r="D26" s="562">
        <f t="shared" si="2"/>
        <v>24007</v>
      </c>
      <c r="E26" s="562">
        <f t="shared" si="2"/>
        <v>22917</v>
      </c>
      <c r="F26" s="562">
        <f t="shared" si="2"/>
        <v>318</v>
      </c>
      <c r="G26" s="562">
        <f t="shared" si="2"/>
        <v>466</v>
      </c>
      <c r="H26" s="562">
        <f t="shared" si="2"/>
        <v>306</v>
      </c>
      <c r="I26" s="562">
        <f t="shared" si="2"/>
        <v>1417</v>
      </c>
      <c r="J26" s="562">
        <f t="shared" si="2"/>
        <v>8621</v>
      </c>
      <c r="K26" s="562">
        <f t="shared" si="2"/>
        <v>685</v>
      </c>
      <c r="L26" s="563">
        <f t="shared" si="2"/>
        <v>2537</v>
      </c>
    </row>
    <row r="27" spans="1:12" ht="12" customHeight="1">
      <c r="A27" s="568" t="s">
        <v>859</v>
      </c>
      <c r="B27" s="251">
        <v>2043</v>
      </c>
      <c r="C27" s="249">
        <v>310</v>
      </c>
      <c r="D27" s="249">
        <v>279</v>
      </c>
      <c r="E27" s="249">
        <v>155</v>
      </c>
      <c r="F27" s="249">
        <v>2</v>
      </c>
      <c r="G27" s="252">
        <v>122</v>
      </c>
      <c r="H27" s="252" t="s">
        <v>509</v>
      </c>
      <c r="I27" s="249">
        <v>31</v>
      </c>
      <c r="J27" s="249">
        <v>1682</v>
      </c>
      <c r="K27" s="249">
        <v>2</v>
      </c>
      <c r="L27" s="250">
        <v>1643</v>
      </c>
    </row>
    <row r="28" spans="1:12" ht="12" customHeight="1">
      <c r="A28" s="568" t="s">
        <v>58</v>
      </c>
      <c r="B28" s="251">
        <v>2026</v>
      </c>
      <c r="C28" s="249">
        <v>1183</v>
      </c>
      <c r="D28" s="249">
        <v>1029</v>
      </c>
      <c r="E28" s="249">
        <v>720</v>
      </c>
      <c r="F28" s="249">
        <v>21</v>
      </c>
      <c r="G28" s="252">
        <v>283</v>
      </c>
      <c r="H28" s="252">
        <v>5</v>
      </c>
      <c r="I28" s="249">
        <v>154</v>
      </c>
      <c r="J28" s="249">
        <v>759</v>
      </c>
      <c r="K28" s="249">
        <v>9</v>
      </c>
      <c r="L28" s="250">
        <v>713</v>
      </c>
    </row>
    <row r="29" spans="1:12" ht="12" customHeight="1">
      <c r="A29" s="568" t="s">
        <v>59</v>
      </c>
      <c r="B29" s="251">
        <v>2306</v>
      </c>
      <c r="C29" s="249">
        <v>1975</v>
      </c>
      <c r="D29" s="249">
        <v>1797</v>
      </c>
      <c r="E29" s="249">
        <v>1741</v>
      </c>
      <c r="F29" s="249">
        <v>11</v>
      </c>
      <c r="G29" s="252">
        <v>31</v>
      </c>
      <c r="H29" s="252">
        <v>14</v>
      </c>
      <c r="I29" s="249">
        <v>178</v>
      </c>
      <c r="J29" s="249">
        <v>160</v>
      </c>
      <c r="K29" s="249">
        <v>8</v>
      </c>
      <c r="L29" s="250">
        <v>119</v>
      </c>
    </row>
    <row r="30" spans="1:12" ht="12" customHeight="1">
      <c r="A30" s="568" t="s">
        <v>60</v>
      </c>
      <c r="B30" s="251">
        <v>3284</v>
      </c>
      <c r="C30" s="249">
        <v>2984</v>
      </c>
      <c r="D30" s="249">
        <v>2804</v>
      </c>
      <c r="E30" s="249">
        <v>2751</v>
      </c>
      <c r="F30" s="249">
        <v>12</v>
      </c>
      <c r="G30" s="252">
        <v>16</v>
      </c>
      <c r="H30" s="252">
        <v>25</v>
      </c>
      <c r="I30" s="249">
        <v>180</v>
      </c>
      <c r="J30" s="249">
        <v>66</v>
      </c>
      <c r="K30" s="249">
        <v>7</v>
      </c>
      <c r="L30" s="250">
        <v>26</v>
      </c>
    </row>
    <row r="31" spans="1:12" ht="12" customHeight="1">
      <c r="A31" s="568" t="s">
        <v>61</v>
      </c>
      <c r="B31" s="251">
        <v>3394</v>
      </c>
      <c r="C31" s="249">
        <v>3147</v>
      </c>
      <c r="D31" s="249">
        <v>3008</v>
      </c>
      <c r="E31" s="249">
        <v>2969</v>
      </c>
      <c r="F31" s="249">
        <v>11</v>
      </c>
      <c r="G31" s="252">
        <v>9</v>
      </c>
      <c r="H31" s="252">
        <v>19</v>
      </c>
      <c r="I31" s="249">
        <v>139</v>
      </c>
      <c r="J31" s="249">
        <v>56</v>
      </c>
      <c r="K31" s="249">
        <v>11</v>
      </c>
      <c r="L31" s="250">
        <v>15</v>
      </c>
    </row>
    <row r="32" spans="1:12" ht="12" customHeight="1">
      <c r="A32" s="568" t="s">
        <v>62</v>
      </c>
      <c r="B32" s="251">
        <v>2996</v>
      </c>
      <c r="C32" s="249">
        <v>2808</v>
      </c>
      <c r="D32" s="249">
        <v>2722</v>
      </c>
      <c r="E32" s="249">
        <v>2702</v>
      </c>
      <c r="F32" s="249">
        <v>8</v>
      </c>
      <c r="G32" s="252">
        <v>2</v>
      </c>
      <c r="H32" s="252">
        <v>10</v>
      </c>
      <c r="I32" s="249">
        <v>86</v>
      </c>
      <c r="J32" s="249">
        <v>39</v>
      </c>
      <c r="K32" s="249">
        <v>9</v>
      </c>
      <c r="L32" s="250">
        <v>4</v>
      </c>
    </row>
    <row r="33" spans="1:12" ht="12" customHeight="1">
      <c r="A33" s="568" t="s">
        <v>63</v>
      </c>
      <c r="B33" s="251">
        <v>2598</v>
      </c>
      <c r="C33" s="249">
        <v>2477</v>
      </c>
      <c r="D33" s="249">
        <v>2384</v>
      </c>
      <c r="E33" s="249">
        <v>2354</v>
      </c>
      <c r="F33" s="249">
        <v>10</v>
      </c>
      <c r="G33" s="252">
        <v>2</v>
      </c>
      <c r="H33" s="252">
        <v>18</v>
      </c>
      <c r="I33" s="249">
        <v>93</v>
      </c>
      <c r="J33" s="249">
        <v>31</v>
      </c>
      <c r="K33" s="249">
        <v>11</v>
      </c>
      <c r="L33" s="250">
        <v>2</v>
      </c>
    </row>
    <row r="34" spans="1:12" ht="12" customHeight="1">
      <c r="A34" s="568" t="s">
        <v>64</v>
      </c>
      <c r="B34" s="251">
        <v>2683</v>
      </c>
      <c r="C34" s="249">
        <v>2538</v>
      </c>
      <c r="D34" s="249">
        <v>2429</v>
      </c>
      <c r="E34" s="249">
        <v>2382</v>
      </c>
      <c r="F34" s="249">
        <v>17</v>
      </c>
      <c r="G34" s="252" t="s">
        <v>509</v>
      </c>
      <c r="H34" s="252">
        <v>30</v>
      </c>
      <c r="I34" s="249">
        <v>109</v>
      </c>
      <c r="J34" s="249">
        <v>57</v>
      </c>
      <c r="K34" s="249">
        <v>12</v>
      </c>
      <c r="L34" s="250">
        <v>4</v>
      </c>
    </row>
    <row r="35" spans="1:12" ht="12" customHeight="1">
      <c r="A35" s="568" t="s">
        <v>65</v>
      </c>
      <c r="B35" s="251">
        <v>3505</v>
      </c>
      <c r="C35" s="249">
        <v>3290</v>
      </c>
      <c r="D35" s="249">
        <v>3143</v>
      </c>
      <c r="E35" s="249">
        <v>3083</v>
      </c>
      <c r="F35" s="249">
        <v>20</v>
      </c>
      <c r="G35" s="252" t="s">
        <v>509</v>
      </c>
      <c r="H35" s="252">
        <v>40</v>
      </c>
      <c r="I35" s="249">
        <v>147</v>
      </c>
      <c r="J35" s="249">
        <v>127</v>
      </c>
      <c r="K35" s="249">
        <v>37</v>
      </c>
      <c r="L35" s="250" t="s">
        <v>509</v>
      </c>
    </row>
    <row r="36" spans="1:12" ht="12" customHeight="1">
      <c r="A36" s="568" t="s">
        <v>66</v>
      </c>
      <c r="B36" s="251">
        <v>2883</v>
      </c>
      <c r="C36" s="249">
        <v>2110</v>
      </c>
      <c r="D36" s="249">
        <v>1935</v>
      </c>
      <c r="E36" s="249">
        <v>1848</v>
      </c>
      <c r="F36" s="249">
        <v>52</v>
      </c>
      <c r="G36" s="252">
        <v>1</v>
      </c>
      <c r="H36" s="252">
        <v>34</v>
      </c>
      <c r="I36" s="249">
        <v>175</v>
      </c>
      <c r="J36" s="249">
        <v>723</v>
      </c>
      <c r="K36" s="249">
        <v>106</v>
      </c>
      <c r="L36" s="250">
        <v>3</v>
      </c>
    </row>
    <row r="37" spans="1:12" ht="12" customHeight="1">
      <c r="A37" s="568" t="s">
        <v>67</v>
      </c>
      <c r="B37" s="251">
        <v>2401</v>
      </c>
      <c r="C37" s="249">
        <v>1236</v>
      </c>
      <c r="D37" s="249">
        <v>1162</v>
      </c>
      <c r="E37" s="249">
        <v>1050</v>
      </c>
      <c r="F37" s="249">
        <v>69</v>
      </c>
      <c r="G37" s="252" t="s">
        <v>509</v>
      </c>
      <c r="H37" s="252">
        <v>43</v>
      </c>
      <c r="I37" s="249">
        <v>74</v>
      </c>
      <c r="J37" s="249">
        <v>1129</v>
      </c>
      <c r="K37" s="249">
        <v>129</v>
      </c>
      <c r="L37" s="250">
        <v>5</v>
      </c>
    </row>
    <row r="38" spans="1:12" ht="12" customHeight="1">
      <c r="A38" s="568" t="s">
        <v>68</v>
      </c>
      <c r="B38" s="251">
        <v>2134</v>
      </c>
      <c r="C38" s="249">
        <v>770</v>
      </c>
      <c r="D38" s="249">
        <v>730</v>
      </c>
      <c r="E38" s="249">
        <v>653</v>
      </c>
      <c r="F38" s="249">
        <v>49</v>
      </c>
      <c r="G38" s="252" t="s">
        <v>509</v>
      </c>
      <c r="H38" s="252">
        <v>28</v>
      </c>
      <c r="I38" s="249">
        <v>40</v>
      </c>
      <c r="J38" s="249">
        <v>1339</v>
      </c>
      <c r="K38" s="249">
        <v>146</v>
      </c>
      <c r="L38" s="250">
        <v>3</v>
      </c>
    </row>
    <row r="39" spans="1:12" ht="12" customHeight="1">
      <c r="A39" s="568" t="s">
        <v>69</v>
      </c>
      <c r="B39" s="251">
        <v>1582</v>
      </c>
      <c r="C39" s="249">
        <v>359</v>
      </c>
      <c r="D39" s="249">
        <v>351</v>
      </c>
      <c r="E39" s="249">
        <v>314</v>
      </c>
      <c r="F39" s="249">
        <v>20</v>
      </c>
      <c r="G39" s="252" t="s">
        <v>509</v>
      </c>
      <c r="H39" s="252">
        <v>17</v>
      </c>
      <c r="I39" s="249">
        <v>8</v>
      </c>
      <c r="J39" s="249">
        <v>1203</v>
      </c>
      <c r="K39" s="249">
        <v>107</v>
      </c>
      <c r="L39" s="250" t="s">
        <v>509</v>
      </c>
    </row>
    <row r="40" spans="1:12" ht="12" customHeight="1">
      <c r="A40" s="568" t="s">
        <v>70</v>
      </c>
      <c r="B40" s="251">
        <v>911</v>
      </c>
      <c r="C40" s="249">
        <v>175</v>
      </c>
      <c r="D40" s="249">
        <v>174</v>
      </c>
      <c r="E40" s="249">
        <v>150</v>
      </c>
      <c r="F40" s="249">
        <v>9</v>
      </c>
      <c r="G40" s="252" t="s">
        <v>509</v>
      </c>
      <c r="H40" s="252">
        <v>15</v>
      </c>
      <c r="I40" s="249">
        <v>1</v>
      </c>
      <c r="J40" s="249">
        <v>721</v>
      </c>
      <c r="K40" s="249">
        <v>60</v>
      </c>
      <c r="L40" s="250" t="s">
        <v>509</v>
      </c>
    </row>
    <row r="41" spans="1:12" ht="12" customHeight="1">
      <c r="A41" s="568" t="s">
        <v>860</v>
      </c>
      <c r="B41" s="251">
        <v>602</v>
      </c>
      <c r="C41" s="249">
        <v>62</v>
      </c>
      <c r="D41" s="249">
        <v>60</v>
      </c>
      <c r="E41" s="249">
        <v>45</v>
      </c>
      <c r="F41" s="249">
        <v>7</v>
      </c>
      <c r="G41" s="252" t="s">
        <v>509</v>
      </c>
      <c r="H41" s="252">
        <v>8</v>
      </c>
      <c r="I41" s="249">
        <v>2</v>
      </c>
      <c r="J41" s="249">
        <v>529</v>
      </c>
      <c r="K41" s="249">
        <v>31</v>
      </c>
      <c r="L41" s="250" t="s">
        <v>509</v>
      </c>
    </row>
    <row r="42" spans="1:12" ht="12" customHeight="1">
      <c r="A42" s="568" t="s">
        <v>523</v>
      </c>
      <c r="B42" s="253"/>
      <c r="C42" s="254"/>
      <c r="D42" s="254"/>
      <c r="E42" s="254"/>
      <c r="F42" s="254"/>
      <c r="G42" s="254"/>
      <c r="H42" s="254"/>
      <c r="I42" s="254"/>
      <c r="J42" s="254"/>
      <c r="K42" s="254"/>
      <c r="L42" s="255"/>
    </row>
    <row r="43" spans="1:12" ht="12" customHeight="1">
      <c r="A43" s="568" t="s">
        <v>861</v>
      </c>
      <c r="B43" s="253">
        <f aca="true" t="shared" si="3" ref="B43:L43">SUM(B27:B36)</f>
        <v>27718</v>
      </c>
      <c r="C43" s="254">
        <f t="shared" si="3"/>
        <v>22822</v>
      </c>
      <c r="D43" s="254">
        <f t="shared" si="3"/>
        <v>21530</v>
      </c>
      <c r="E43" s="254">
        <f t="shared" si="3"/>
        <v>20705</v>
      </c>
      <c r="F43" s="254">
        <f t="shared" si="3"/>
        <v>164</v>
      </c>
      <c r="G43" s="254">
        <f t="shared" si="3"/>
        <v>466</v>
      </c>
      <c r="H43" s="254">
        <f t="shared" si="3"/>
        <v>195</v>
      </c>
      <c r="I43" s="254">
        <f t="shared" si="3"/>
        <v>1292</v>
      </c>
      <c r="J43" s="254">
        <f t="shared" si="3"/>
        <v>3700</v>
      </c>
      <c r="K43" s="254">
        <f t="shared" si="3"/>
        <v>212</v>
      </c>
      <c r="L43" s="255">
        <f t="shared" si="3"/>
        <v>2529</v>
      </c>
    </row>
    <row r="44" spans="1:12" ht="12" customHeight="1">
      <c r="A44" s="569" t="s">
        <v>862</v>
      </c>
      <c r="B44" s="564">
        <f aca="true" t="shared" si="4" ref="B44:L44">SUM(B37:B41)</f>
        <v>7630</v>
      </c>
      <c r="C44" s="565">
        <f t="shared" si="4"/>
        <v>2602</v>
      </c>
      <c r="D44" s="565">
        <f t="shared" si="4"/>
        <v>2477</v>
      </c>
      <c r="E44" s="565">
        <f t="shared" si="4"/>
        <v>2212</v>
      </c>
      <c r="F44" s="565">
        <f t="shared" si="4"/>
        <v>154</v>
      </c>
      <c r="G44" s="206" t="s">
        <v>79</v>
      </c>
      <c r="H44" s="565">
        <f t="shared" si="4"/>
        <v>111</v>
      </c>
      <c r="I44" s="565">
        <f t="shared" si="4"/>
        <v>125</v>
      </c>
      <c r="J44" s="565">
        <f t="shared" si="4"/>
        <v>4921</v>
      </c>
      <c r="K44" s="565">
        <f t="shared" si="4"/>
        <v>473</v>
      </c>
      <c r="L44" s="566">
        <f t="shared" si="4"/>
        <v>8</v>
      </c>
    </row>
    <row r="45" spans="1:12" ht="13.5" customHeight="1">
      <c r="A45" s="571" t="s">
        <v>78</v>
      </c>
      <c r="B45" s="253">
        <f aca="true" t="shared" si="5" ref="B45:L45">SUM(B46:B60)</f>
        <v>43372</v>
      </c>
      <c r="C45" s="254">
        <f t="shared" si="5"/>
        <v>18197</v>
      </c>
      <c r="D45" s="254">
        <f t="shared" si="5"/>
        <v>17303</v>
      </c>
      <c r="E45" s="254">
        <f t="shared" si="5"/>
        <v>11043</v>
      </c>
      <c r="F45" s="254">
        <f t="shared" si="5"/>
        <v>5435</v>
      </c>
      <c r="G45" s="254">
        <f t="shared" si="5"/>
        <v>491</v>
      </c>
      <c r="H45" s="254">
        <f t="shared" si="5"/>
        <v>334</v>
      </c>
      <c r="I45" s="254">
        <f t="shared" si="5"/>
        <v>894</v>
      </c>
      <c r="J45" s="254">
        <f t="shared" si="5"/>
        <v>24356</v>
      </c>
      <c r="K45" s="254">
        <f t="shared" si="5"/>
        <v>16750</v>
      </c>
      <c r="L45" s="255">
        <f t="shared" si="5"/>
        <v>2408</v>
      </c>
    </row>
    <row r="46" spans="1:12" ht="12" customHeight="1">
      <c r="A46" s="568" t="s">
        <v>859</v>
      </c>
      <c r="B46" s="251">
        <v>1969</v>
      </c>
      <c r="C46" s="249">
        <v>254</v>
      </c>
      <c r="D46" s="249">
        <v>233</v>
      </c>
      <c r="E46" s="249">
        <v>48</v>
      </c>
      <c r="F46" s="249">
        <v>4</v>
      </c>
      <c r="G46" s="252">
        <v>178</v>
      </c>
      <c r="H46" s="252">
        <v>3</v>
      </c>
      <c r="I46" s="249">
        <v>21</v>
      </c>
      <c r="J46" s="249">
        <v>1658</v>
      </c>
      <c r="K46" s="249">
        <v>16</v>
      </c>
      <c r="L46" s="250">
        <v>1621</v>
      </c>
    </row>
    <row r="47" spans="1:12" ht="12" customHeight="1">
      <c r="A47" s="568" t="s">
        <v>58</v>
      </c>
      <c r="B47" s="251">
        <v>2427</v>
      </c>
      <c r="C47" s="249">
        <v>1524</v>
      </c>
      <c r="D47" s="249">
        <v>1397</v>
      </c>
      <c r="E47" s="249">
        <v>1054</v>
      </c>
      <c r="F47" s="249">
        <v>71</v>
      </c>
      <c r="G47" s="252">
        <v>261</v>
      </c>
      <c r="H47" s="252">
        <v>11</v>
      </c>
      <c r="I47" s="249">
        <v>127</v>
      </c>
      <c r="J47" s="249">
        <v>815</v>
      </c>
      <c r="K47" s="249">
        <v>138</v>
      </c>
      <c r="L47" s="250">
        <v>662</v>
      </c>
    </row>
    <row r="48" spans="1:12" ht="12" customHeight="1">
      <c r="A48" s="568" t="s">
        <v>59</v>
      </c>
      <c r="B48" s="251">
        <v>3026</v>
      </c>
      <c r="C48" s="249">
        <v>2163</v>
      </c>
      <c r="D48" s="249">
        <v>2008</v>
      </c>
      <c r="E48" s="249">
        <v>1757</v>
      </c>
      <c r="F48" s="249">
        <v>187</v>
      </c>
      <c r="G48" s="252">
        <v>28</v>
      </c>
      <c r="H48" s="252">
        <v>36</v>
      </c>
      <c r="I48" s="249">
        <v>155</v>
      </c>
      <c r="J48" s="249">
        <v>750</v>
      </c>
      <c r="K48" s="249">
        <v>653</v>
      </c>
      <c r="L48" s="250">
        <v>68</v>
      </c>
    </row>
    <row r="49" spans="1:12" ht="12" customHeight="1">
      <c r="A49" s="568" t="s">
        <v>60</v>
      </c>
      <c r="B49" s="251">
        <v>4127</v>
      </c>
      <c r="C49" s="249">
        <v>2264</v>
      </c>
      <c r="D49" s="249">
        <v>2119</v>
      </c>
      <c r="E49" s="249">
        <v>1587</v>
      </c>
      <c r="F49" s="249">
        <v>447</v>
      </c>
      <c r="G49" s="252">
        <v>12</v>
      </c>
      <c r="H49" s="252">
        <v>73</v>
      </c>
      <c r="I49" s="249">
        <v>145</v>
      </c>
      <c r="J49" s="249">
        <v>1759</v>
      </c>
      <c r="K49" s="249">
        <v>1693</v>
      </c>
      <c r="L49" s="250">
        <v>27</v>
      </c>
    </row>
    <row r="50" spans="1:12" ht="12" customHeight="1">
      <c r="A50" s="568" t="s">
        <v>61</v>
      </c>
      <c r="B50" s="251">
        <v>3885</v>
      </c>
      <c r="C50" s="249">
        <v>1909</v>
      </c>
      <c r="D50" s="249">
        <v>1802</v>
      </c>
      <c r="E50" s="249">
        <v>1234</v>
      </c>
      <c r="F50" s="249">
        <v>517</v>
      </c>
      <c r="G50" s="252">
        <v>3</v>
      </c>
      <c r="H50" s="252">
        <v>48</v>
      </c>
      <c r="I50" s="249">
        <v>107</v>
      </c>
      <c r="J50" s="249">
        <v>1877</v>
      </c>
      <c r="K50" s="249">
        <v>1844</v>
      </c>
      <c r="L50" s="250">
        <v>12</v>
      </c>
    </row>
    <row r="51" spans="1:12" ht="12" customHeight="1">
      <c r="A51" s="568" t="s">
        <v>62</v>
      </c>
      <c r="B51" s="251">
        <v>3418</v>
      </c>
      <c r="C51" s="249">
        <v>1892</v>
      </c>
      <c r="D51" s="249">
        <v>1795</v>
      </c>
      <c r="E51" s="249">
        <v>1046</v>
      </c>
      <c r="F51" s="249">
        <v>722</v>
      </c>
      <c r="G51" s="252">
        <v>5</v>
      </c>
      <c r="H51" s="252">
        <v>22</v>
      </c>
      <c r="I51" s="249">
        <v>97</v>
      </c>
      <c r="J51" s="249">
        <v>1453</v>
      </c>
      <c r="K51" s="249">
        <v>1438</v>
      </c>
      <c r="L51" s="250">
        <v>3</v>
      </c>
    </row>
    <row r="52" spans="1:12" ht="12" customHeight="1">
      <c r="A52" s="568" t="s">
        <v>63</v>
      </c>
      <c r="B52" s="251">
        <v>2949</v>
      </c>
      <c r="C52" s="249">
        <v>1847</v>
      </c>
      <c r="D52" s="249">
        <v>1780</v>
      </c>
      <c r="E52" s="249">
        <v>958</v>
      </c>
      <c r="F52" s="249">
        <v>804</v>
      </c>
      <c r="G52" s="252">
        <v>2</v>
      </c>
      <c r="H52" s="252">
        <v>16</v>
      </c>
      <c r="I52" s="249">
        <v>67</v>
      </c>
      <c r="J52" s="249">
        <v>1062</v>
      </c>
      <c r="K52" s="249">
        <v>1038</v>
      </c>
      <c r="L52" s="250">
        <v>4</v>
      </c>
    </row>
    <row r="53" spans="1:12" ht="12" customHeight="1">
      <c r="A53" s="568" t="s">
        <v>64</v>
      </c>
      <c r="B53" s="251">
        <v>3261</v>
      </c>
      <c r="C53" s="249">
        <v>1842</v>
      </c>
      <c r="D53" s="249">
        <v>1790</v>
      </c>
      <c r="E53" s="249">
        <v>981</v>
      </c>
      <c r="F53" s="249">
        <v>782</v>
      </c>
      <c r="G53" s="252" t="s">
        <v>509</v>
      </c>
      <c r="H53" s="252">
        <v>27</v>
      </c>
      <c r="I53" s="249">
        <v>52</v>
      </c>
      <c r="J53" s="249">
        <v>1372</v>
      </c>
      <c r="K53" s="249">
        <v>1340</v>
      </c>
      <c r="L53" s="250">
        <v>2</v>
      </c>
    </row>
    <row r="54" spans="1:12" ht="12" customHeight="1">
      <c r="A54" s="568" t="s">
        <v>65</v>
      </c>
      <c r="B54" s="251">
        <v>4150</v>
      </c>
      <c r="C54" s="249">
        <v>2091</v>
      </c>
      <c r="D54" s="249">
        <v>2031</v>
      </c>
      <c r="E54" s="249">
        <v>1188</v>
      </c>
      <c r="F54" s="249">
        <v>810</v>
      </c>
      <c r="G54" s="252">
        <v>1</v>
      </c>
      <c r="H54" s="252">
        <v>32</v>
      </c>
      <c r="I54" s="249">
        <v>60</v>
      </c>
      <c r="J54" s="249">
        <v>2018</v>
      </c>
      <c r="K54" s="249">
        <v>1927</v>
      </c>
      <c r="L54" s="250">
        <v>3</v>
      </c>
    </row>
    <row r="55" spans="1:12" ht="12" customHeight="1">
      <c r="A55" s="568" t="s">
        <v>66</v>
      </c>
      <c r="B55" s="251">
        <v>3368</v>
      </c>
      <c r="C55" s="249">
        <v>1157</v>
      </c>
      <c r="D55" s="249">
        <v>1120</v>
      </c>
      <c r="E55" s="249">
        <v>604</v>
      </c>
      <c r="F55" s="249">
        <v>483</v>
      </c>
      <c r="G55" s="252">
        <v>1</v>
      </c>
      <c r="H55" s="252">
        <v>32</v>
      </c>
      <c r="I55" s="249">
        <v>37</v>
      </c>
      <c r="J55" s="249">
        <v>2175</v>
      </c>
      <c r="K55" s="249">
        <v>1834</v>
      </c>
      <c r="L55" s="250">
        <v>2</v>
      </c>
    </row>
    <row r="56" spans="1:12" ht="12" customHeight="1">
      <c r="A56" s="568" t="s">
        <v>67</v>
      </c>
      <c r="B56" s="251">
        <v>2942</v>
      </c>
      <c r="C56" s="249">
        <v>628</v>
      </c>
      <c r="D56" s="249">
        <v>611</v>
      </c>
      <c r="E56" s="249">
        <v>306</v>
      </c>
      <c r="F56" s="249">
        <v>295</v>
      </c>
      <c r="G56" s="252" t="s">
        <v>509</v>
      </c>
      <c r="H56" s="252">
        <v>10</v>
      </c>
      <c r="I56" s="249">
        <v>17</v>
      </c>
      <c r="J56" s="249">
        <v>2293</v>
      </c>
      <c r="K56" s="249">
        <v>1626</v>
      </c>
      <c r="L56" s="250" t="s">
        <v>509</v>
      </c>
    </row>
    <row r="57" spans="1:12" ht="12" customHeight="1">
      <c r="A57" s="568" t="s">
        <v>68</v>
      </c>
      <c r="B57" s="251">
        <v>2697</v>
      </c>
      <c r="C57" s="249">
        <v>355</v>
      </c>
      <c r="D57" s="249">
        <v>349</v>
      </c>
      <c r="E57" s="249">
        <v>163</v>
      </c>
      <c r="F57" s="249">
        <v>176</v>
      </c>
      <c r="G57" s="252" t="s">
        <v>509</v>
      </c>
      <c r="H57" s="252">
        <v>10</v>
      </c>
      <c r="I57" s="249">
        <v>6</v>
      </c>
      <c r="J57" s="249">
        <v>2314</v>
      </c>
      <c r="K57" s="249">
        <v>1330</v>
      </c>
      <c r="L57" s="250">
        <v>1</v>
      </c>
    </row>
    <row r="58" spans="1:12" ht="12" customHeight="1">
      <c r="A58" s="568" t="s">
        <v>69</v>
      </c>
      <c r="B58" s="251">
        <v>2173</v>
      </c>
      <c r="C58" s="249">
        <v>168</v>
      </c>
      <c r="D58" s="249">
        <v>165</v>
      </c>
      <c r="E58" s="249">
        <v>76</v>
      </c>
      <c r="F58" s="249">
        <v>84</v>
      </c>
      <c r="G58" s="252" t="s">
        <v>509</v>
      </c>
      <c r="H58" s="252">
        <v>5</v>
      </c>
      <c r="I58" s="249">
        <v>3</v>
      </c>
      <c r="J58" s="249">
        <v>1978</v>
      </c>
      <c r="K58" s="249">
        <v>994</v>
      </c>
      <c r="L58" s="250">
        <v>1</v>
      </c>
    </row>
    <row r="59" spans="1:12" ht="12" customHeight="1">
      <c r="A59" s="568" t="s">
        <v>70</v>
      </c>
      <c r="B59" s="251">
        <v>1514</v>
      </c>
      <c r="C59" s="249">
        <v>75</v>
      </c>
      <c r="D59" s="249">
        <v>75</v>
      </c>
      <c r="E59" s="249">
        <v>30</v>
      </c>
      <c r="F59" s="249">
        <v>40</v>
      </c>
      <c r="G59" s="252" t="s">
        <v>509</v>
      </c>
      <c r="H59" s="252">
        <v>5</v>
      </c>
      <c r="I59" s="249" t="s">
        <v>509</v>
      </c>
      <c r="J59" s="249">
        <v>1415</v>
      </c>
      <c r="K59" s="249">
        <v>573</v>
      </c>
      <c r="L59" s="250" t="s">
        <v>509</v>
      </c>
    </row>
    <row r="60" spans="1:12" ht="12" customHeight="1">
      <c r="A60" s="568" t="s">
        <v>860</v>
      </c>
      <c r="B60" s="251">
        <v>1466</v>
      </c>
      <c r="C60" s="249">
        <v>28</v>
      </c>
      <c r="D60" s="249">
        <v>28</v>
      </c>
      <c r="E60" s="249">
        <v>11</v>
      </c>
      <c r="F60" s="249">
        <v>13</v>
      </c>
      <c r="G60" s="252" t="s">
        <v>509</v>
      </c>
      <c r="H60" s="252">
        <v>4</v>
      </c>
      <c r="I60" s="249" t="s">
        <v>509</v>
      </c>
      <c r="J60" s="249">
        <v>1417</v>
      </c>
      <c r="K60" s="249">
        <v>306</v>
      </c>
      <c r="L60" s="250">
        <v>2</v>
      </c>
    </row>
    <row r="61" spans="1:12" ht="12" customHeight="1">
      <c r="A61" s="568" t="s">
        <v>523</v>
      </c>
      <c r="B61" s="253"/>
      <c r="C61" s="254"/>
      <c r="D61" s="254"/>
      <c r="E61" s="254"/>
      <c r="F61" s="254"/>
      <c r="G61" s="254"/>
      <c r="H61" s="254"/>
      <c r="I61" s="254"/>
      <c r="J61" s="254"/>
      <c r="K61" s="254"/>
      <c r="L61" s="255"/>
    </row>
    <row r="62" spans="1:12" ht="12" customHeight="1">
      <c r="A62" s="568" t="s">
        <v>861</v>
      </c>
      <c r="B62" s="253">
        <f aca="true" t="shared" si="6" ref="B62:L62">SUM(B46:B55)</f>
        <v>32580</v>
      </c>
      <c r="C62" s="254">
        <f t="shared" si="6"/>
        <v>16943</v>
      </c>
      <c r="D62" s="254">
        <f t="shared" si="6"/>
        <v>16075</v>
      </c>
      <c r="E62" s="254">
        <f t="shared" si="6"/>
        <v>10457</v>
      </c>
      <c r="F62" s="254">
        <f t="shared" si="6"/>
        <v>4827</v>
      </c>
      <c r="G62" s="254">
        <f t="shared" si="6"/>
        <v>491</v>
      </c>
      <c r="H62" s="254">
        <f t="shared" si="6"/>
        <v>300</v>
      </c>
      <c r="I62" s="254">
        <f t="shared" si="6"/>
        <v>868</v>
      </c>
      <c r="J62" s="254">
        <f t="shared" si="6"/>
        <v>14939</v>
      </c>
      <c r="K62" s="254">
        <f t="shared" si="6"/>
        <v>11921</v>
      </c>
      <c r="L62" s="255">
        <f t="shared" si="6"/>
        <v>2404</v>
      </c>
    </row>
    <row r="63" spans="1:12" ht="12" customHeight="1">
      <c r="A63" s="570" t="s">
        <v>862</v>
      </c>
      <c r="B63" s="256">
        <f>SUM(B56:B60)</f>
        <v>10792</v>
      </c>
      <c r="C63" s="257">
        <f>SUM(C56:C60)</f>
        <v>1254</v>
      </c>
      <c r="D63" s="257">
        <f>SUM(D56:D60)</f>
        <v>1228</v>
      </c>
      <c r="E63" s="257">
        <f>SUM(E56:E60)</f>
        <v>586</v>
      </c>
      <c r="F63" s="257">
        <f>SUM(F56:F60)</f>
        <v>608</v>
      </c>
      <c r="G63" s="207" t="s">
        <v>507</v>
      </c>
      <c r="H63" s="257">
        <f>SUM(H56:H60)</f>
        <v>34</v>
      </c>
      <c r="I63" s="257">
        <f>SUM(I56:I60)</f>
        <v>26</v>
      </c>
      <c r="J63" s="257">
        <f>SUM(J56:J60)</f>
        <v>9417</v>
      </c>
      <c r="K63" s="257">
        <f>SUM(K56:K60)</f>
        <v>4829</v>
      </c>
      <c r="L63" s="258">
        <f>SUM(L56:L60)</f>
        <v>4</v>
      </c>
    </row>
  </sheetData>
  <mergeCells count="9">
    <mergeCell ref="A4:A6"/>
    <mergeCell ref="B4:B6"/>
    <mergeCell ref="C5:C6"/>
    <mergeCell ref="K5:K6"/>
    <mergeCell ref="L5:L6"/>
    <mergeCell ref="C4:I4"/>
    <mergeCell ref="D5:H5"/>
    <mergeCell ref="I5:I6"/>
    <mergeCell ref="J4:J6"/>
  </mergeCells>
  <hyperlinks>
    <hyperlink ref="A1" location="目次!A9" display="目次へ"/>
  </hyperlinks>
  <printOptions/>
  <pageMargins left="0.7874015748031497" right="0.5905511811023623" top="0.984251968503937" bottom="0.5905511811023623" header="0.5118110236220472" footer="0.31496062992125984"/>
  <pageSetup firstPageNumber="11" useFirstPageNumber="1" horizontalDpi="600" verticalDpi="600" orientation="portrait" paperSize="9" r:id="rId1"/>
  <ignoredErrors>
    <ignoredError sqref="B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8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3" customWidth="1"/>
    <col min="2" max="8" width="10.125" style="3" customWidth="1"/>
    <col min="9" max="16" width="10.125" style="0" customWidth="1"/>
    <col min="17" max="16384" width="9.00390625" style="3" customWidth="1"/>
  </cols>
  <sheetData>
    <row r="1" spans="1:12" s="875" customFormat="1" ht="15" customHeight="1">
      <c r="A1" s="893" t="s">
        <v>221</v>
      </c>
      <c r="L1" s="876"/>
    </row>
    <row r="2" ht="13.5">
      <c r="A2" s="878" t="s">
        <v>313</v>
      </c>
    </row>
    <row r="3" ht="6" customHeight="1">
      <c r="A3" s="784"/>
    </row>
    <row r="4" spans="1:16" ht="16.5" customHeight="1">
      <c r="A4" s="948" t="s">
        <v>481</v>
      </c>
      <c r="B4" s="945" t="s">
        <v>314</v>
      </c>
      <c r="C4" s="946"/>
      <c r="D4" s="946"/>
      <c r="E4" s="946"/>
      <c r="F4" s="946"/>
      <c r="G4" s="946"/>
      <c r="H4" s="946"/>
      <c r="I4" s="946"/>
      <c r="J4" s="946"/>
      <c r="K4" s="946"/>
      <c r="L4" s="947"/>
      <c r="M4" s="949" t="s">
        <v>528</v>
      </c>
      <c r="N4" s="951" t="s">
        <v>315</v>
      </c>
      <c r="O4" s="951" t="s">
        <v>316</v>
      </c>
      <c r="P4" s="943" t="s">
        <v>317</v>
      </c>
    </row>
    <row r="5" spans="1:16" ht="48.75" customHeight="1">
      <c r="A5" s="947"/>
      <c r="B5" s="785" t="s">
        <v>482</v>
      </c>
      <c r="C5" s="786" t="s">
        <v>353</v>
      </c>
      <c r="D5" s="785" t="s">
        <v>354</v>
      </c>
      <c r="E5" s="785" t="s">
        <v>355</v>
      </c>
      <c r="F5" s="785" t="s">
        <v>356</v>
      </c>
      <c r="G5" s="785" t="s">
        <v>357</v>
      </c>
      <c r="H5" s="787" t="s">
        <v>358</v>
      </c>
      <c r="I5" s="788" t="s">
        <v>318</v>
      </c>
      <c r="J5" s="788" t="s">
        <v>319</v>
      </c>
      <c r="K5" s="785" t="s">
        <v>359</v>
      </c>
      <c r="L5" s="789" t="s">
        <v>320</v>
      </c>
      <c r="M5" s="950"/>
      <c r="N5" s="952"/>
      <c r="O5" s="952"/>
      <c r="P5" s="944"/>
    </row>
    <row r="6" spans="1:16" ht="32.25" customHeight="1">
      <c r="A6" s="790" t="s">
        <v>482</v>
      </c>
      <c r="B6" s="791">
        <v>37830</v>
      </c>
      <c r="C6" s="792">
        <v>10497</v>
      </c>
      <c r="D6" s="792">
        <v>12264</v>
      </c>
      <c r="E6" s="792">
        <v>7753</v>
      </c>
      <c r="F6" s="792">
        <v>5725</v>
      </c>
      <c r="G6" s="793">
        <v>1306</v>
      </c>
      <c r="H6" s="793">
        <v>225</v>
      </c>
      <c r="I6" s="794">
        <v>45</v>
      </c>
      <c r="J6" s="794">
        <v>13</v>
      </c>
      <c r="K6" s="794">
        <v>1</v>
      </c>
      <c r="L6" s="794">
        <v>1</v>
      </c>
      <c r="M6" s="795">
        <v>89503</v>
      </c>
      <c r="N6" s="796">
        <v>2.37</v>
      </c>
      <c r="O6" s="797">
        <v>222</v>
      </c>
      <c r="P6" s="797">
        <v>683</v>
      </c>
    </row>
    <row r="7" ht="13.5">
      <c r="A7" s="784"/>
    </row>
    <row r="8" ht="13.5">
      <c r="A8" s="784"/>
    </row>
  </sheetData>
  <mergeCells count="6">
    <mergeCell ref="P4:P5"/>
    <mergeCell ref="B4:L4"/>
    <mergeCell ref="A4:A5"/>
    <mergeCell ref="M4:M5"/>
    <mergeCell ref="N4:N5"/>
    <mergeCell ref="O4:O5"/>
  </mergeCells>
  <hyperlinks>
    <hyperlink ref="A1" location="目次!A10" display="目次へ"/>
  </hyperlinks>
  <printOptions/>
  <pageMargins left="0.7874015748031497" right="0.5905511811023623" top="0.984251968503937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芦屋市</cp:lastModifiedBy>
  <cp:lastPrinted>2008-03-14T01:04:01Z</cp:lastPrinted>
  <dcterms:created xsi:type="dcterms:W3CDTF">2007-09-05T02:36:28Z</dcterms:created>
  <dcterms:modified xsi:type="dcterms:W3CDTF">2008-03-14T01:16:55Z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